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65386" yWindow="4200" windowWidth="19320" windowHeight="76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'Hárok1'!$A$1:$B$222</definedName>
  </definedNames>
  <calcPr calcId="145621"/>
</workbook>
</file>

<file path=xl/sharedStrings.xml><?xml version="1.0" encoding="utf-8"?>
<sst xmlns="http://schemas.openxmlformats.org/spreadsheetml/2006/main" count="212" uniqueCount="187">
  <si>
    <t xml:space="preserve">Výška PZP </t>
  </si>
  <si>
    <t>- manipulácia s hrádzovými priepustami</t>
  </si>
  <si>
    <t>Povodňové zabezpečovacie práce vykonané Správou povodia horného Ipľa, Lučenec v dňoch od 12.1. do 22.1.2011</t>
  </si>
  <si>
    <t>Povodňové zabezpečovacie práce vykonané Správou povodia dolného Hrona a dolného Ipľa, Levice v dňoch od 1.2. do 9.2.2011)</t>
  </si>
  <si>
    <t>Povodňové zabezpečovacie práce vykonané Správou povodia horného Ipľa, Lučenec v dňoch od 18.3. do 27.3.2011)</t>
  </si>
  <si>
    <t xml:space="preserve">- odvoz ľadových krýh z Čaradického potoka </t>
  </si>
  <si>
    <t>- prečerpávanie vnútorných vôd na ČS Ipeľský Sokolec, ČS Bielovce, ČS Balog nad Ipľom a  ČS Koláre</t>
  </si>
  <si>
    <t>- prečerpávanie vnútorných vôd na ČS Balog n. Ipľom</t>
  </si>
  <si>
    <t>- prečerpávanie vnútorných vôd</t>
  </si>
  <si>
    <t>- prevyšovanie OH a brehov vrecami s pieskom</t>
  </si>
  <si>
    <t>- odstraňovanie naplavenín a zátarasov</t>
  </si>
  <si>
    <t>- sanácie prietrží  a priesakov ochranných hrádzí</t>
  </si>
  <si>
    <t>Povodňové zabezpečovacie práce vykonané Správou povodia horného Hrona, B.Bystrica v dňoch od 20.7.do 31.8.2011</t>
  </si>
  <si>
    <t>Povodňové zabezpečovacie práce vykonané Správou povodia stredného Hrona, Zvolen v dňoch od 20.7.do 31.8.2011</t>
  </si>
  <si>
    <t>PA od 14.1.2011 do 26.1.2011</t>
  </si>
  <si>
    <t>Prečistenie prahu Zátvorného objektu a uzatvorenie Zátvorného objektu dňa 16.01.2011 o 17:00 hod. – XVIII. povodňový úsek.Udržiavanie výšky hladiny podľa MP v západnom bazéne prečerpávaním na ČS Bene.Uzatváranie stavidla na POH Hrona.
Prečerpávanie priesakových vôd v zmysle MP na ČS Bene.
Manipulácia so stavidlami na odvodňovacích kanáloch na základe platných manipulačných poriadkov.
Prehradenie priesakových kanálov na XII.,  XIII. a XIV. povodňovom úseku.
Nepretržité prečerpávanie vnútorných vôd na ČS Devínska Nová Ves, ČS Zohor ČS Aszód, ČS Komárno – Nová Osada a ČS Lándor.
Prečerpávanie vnútorných vôd v I. stupni na ostatných čerpacích staniciach v zmysle platných manipulačných poriadkov.
Odstránenie nahromadených naplavenín a biomasy na odvodňovacích kanáloch pri mostných profiloch a pri priepustoch. 
Okrem uvedených prác v rámci povodňových zabezpečovacích prác sa pristúpilo k opraveniu prístupovej cesty na ČS Komárno – Nová Osada a ČS Lándor, a k odstraňovaniu drevín z koryta kanála Moča-Búč.</t>
  </si>
  <si>
    <t>PA od 18.3.2011 do 24.3.2011</t>
  </si>
  <si>
    <t>- manipulácia na VS Brestovec, VS Kunov, VS Prietrž
- hliadková činnosť na vodných tokoch a vodných stavbách v postihnutej oblasti
- prečerpávanie vnútorných vôd na  ČS Zohor ( prečerpané množstvo  1 726 900  m3 vody )</t>
  </si>
  <si>
    <t>- vykopanie dočasného obtoku Lamačského potoka pri prístupových paneloch k súkromnému pozemku cca km 4,3 (v mieste vybreženia vody z koryta)
- sprietočnenie koryta Lamačského potoka v mieste prístupového panelu k nehnuteľnosti (p.Švejdová) cca v km 4,5 – odstránenie hatiacich prekážok  z nátokovej strany prístupového panela, odstránenie drevín z brehovej línie
- odstránenie prekážok z koryta Lamačského potoka v zmysle príkazu č.1/2011 zo dňa 8.8.2011 ObÚŽP - orgánu ochrany pred povodňami (odstránenie prístupových panelov k nehnuteľnostiam, odstránenie oplotenia v prietokovom profile a na brehovej čiare tak, aby mohli byť odstránené prekážky (betónové časti oplotenia, stĺpiky a pod. z prietokového profilu a zabezpečený dostatočný prietokový profil, rozšírenie a prehĺbenie koryta toku s následnou úpravou brehu pred nehnuteľnosťou popisné č.3925, 2078)
- odstránenie náletových drevín v miestach zásahov
- odstránenie naplavenín z koryta toku</t>
  </si>
  <si>
    <t>PA od 4.8.2011 do 9.8.2011</t>
  </si>
  <si>
    <t>OZ Bratislava</t>
  </si>
  <si>
    <t>OZ Banská Bystrica</t>
  </si>
  <si>
    <t>OZ BA celkom</t>
  </si>
  <si>
    <t>OZ BB celkom</t>
  </si>
  <si>
    <t>OZ Piešťany</t>
  </si>
  <si>
    <t>Činnosť povodňového dispečingu</t>
  </si>
  <si>
    <t>Odstrán.nánosov,čistenie koryta -Drietoma, potok KLaskov</t>
  </si>
  <si>
    <t>Čistenie,svahovanie,odstr.nánosov - Skalka nad Váhom, BP Sučianky</t>
  </si>
  <si>
    <t xml:space="preserve">Monitoring na dotknutých vodných tokoch, doprava materiálu, zemné práce, pílenie stromov a krovín, odstraňovanie prekážok v toku, stabilizácia dna a svahov tokov lomovým kameňom, opornými múrmi z IZT panelov - Oravská Poruba, Mlynský potok - Žaškov, Žaškovský potok - Trstená, potok Všivár a Trsteník </t>
  </si>
  <si>
    <t xml:space="preserve">obhliadka terénu - Bobot, Bobotský potok </t>
  </si>
  <si>
    <t>Manipulácia na VN Horné Orešany a Suchá nad Parnou, hliadková činnosť, výrub drevín, odstránenie prekážok a nánosov, sanácia poškodených brehov a koryta lomovým kameňom, zníženie prepadovej hrany rozdeľovacieho objektu- Horné Orešany, tok Parná</t>
  </si>
  <si>
    <t>Hliadková činnosť, odstránenie prekážok a nánosov, sanácia poškodených brehov a koryta lomovým kameňom, geodetické vytýčenie pôvodného koryta toku, oprava hrablíc pri vtoku do krytej časti potoka - Doľany, Podhájsky potok</t>
  </si>
  <si>
    <t>Hliadková činnosť, odstránenie nánosov, sanácia krytej časti potoka zabudovaním nových rúr - Častá Štefanovský potok</t>
  </si>
  <si>
    <t>OZ PN celkom</t>
  </si>
  <si>
    <t>Hliadková činnosť, výrub drevín, odstránenie prekážok a nánosov, sanácia poškodených brehov a koryta lomovým kameňom - Píla, Budmerice, Častá, tok Gidra</t>
  </si>
  <si>
    <t>Povodňové zabezpečovacie práce od 1.1. do 31.8.2011</t>
  </si>
  <si>
    <t>OZ Košice</t>
  </si>
  <si>
    <t>Vlastné</t>
  </si>
  <si>
    <t>Dodávateľsky</t>
  </si>
  <si>
    <t>prenájom strojov</t>
  </si>
  <si>
    <t>prenájom strojov - PA</t>
  </si>
  <si>
    <t>prenájom strojov-PA</t>
  </si>
  <si>
    <t>prenájom stav.mech. - Volica - PA</t>
  </si>
  <si>
    <t>prenájom strojov a mech.</t>
  </si>
  <si>
    <t>prenájom stav.mech.-ČS V. Raškovce -PA</t>
  </si>
  <si>
    <t>prenájom stav.mech.-PA- Oborín</t>
  </si>
  <si>
    <t>prenájom stav.mech.-ČS Bežovce -PA</t>
  </si>
  <si>
    <t>prenájom stav.mech.- ČS V.Raškovce -PA</t>
  </si>
  <si>
    <t>prenájom mech.-PA</t>
  </si>
  <si>
    <t>prenájom mech- Oborín-PA</t>
  </si>
  <si>
    <t>prenájom mech.- PA - V. Raškovce,Duša</t>
  </si>
  <si>
    <t>prenájom stav.mech. - PA-PB Laborec</t>
  </si>
  <si>
    <t>prenájom stav.mech.-PA- Laborec</t>
  </si>
  <si>
    <t>parkovanie mech. - PA</t>
  </si>
  <si>
    <t>opr.klapky -ČS V.Raškovce - PA</t>
  </si>
  <si>
    <t>opr.klapky ČS Bežovce-PA</t>
  </si>
  <si>
    <t>opr.agreg.-ČS Stretávka-PA</t>
  </si>
  <si>
    <t>opr.a montáž motorov-ČS Stretávka -PA</t>
  </si>
  <si>
    <t>opr.klapky-ČS Stretavka -PA</t>
  </si>
  <si>
    <t>SPOLU:</t>
  </si>
  <si>
    <t>Torysa, rkm 0,00 - 7,40, N.Myš.-Koš.Polianka  odstránenie zátarasov</t>
  </si>
  <si>
    <t>Torysa, rkm 7,400 - 25,00, N.Myš.-Sady n/T.  odstránenie zátarasov</t>
  </si>
  <si>
    <t>Hornád, rkm 51,00 - 65,00, k.ú. Trebejov - Malá Lodina  odstránenie zátarasov</t>
  </si>
  <si>
    <t>Hornád, rkm 99,87 - 99,80, Krompachy  stabilizácia predhatia, uloženie kameňa, zem.práce</t>
  </si>
  <si>
    <t>Hornád, rkm 99,80, hať Krompachy  oprava technológie</t>
  </si>
  <si>
    <t>Hornád, rkm 97,10 - 98,00, Krompachy   stabilizácia brehovej čiary, uloženie kameňa, zem.práce</t>
  </si>
  <si>
    <t>Hornád, rkm 122,30 - 122,70 ,k.ú. Markušovce  stabilizácia brehovej čiary, uloženie kameňa, zem.práce</t>
  </si>
  <si>
    <t>Marovka p., rkm 0,80 - 1,20, k.ú.Ždaňa  stabilizácia koryta, uloženie kameňa a zem.práce</t>
  </si>
  <si>
    <t>Marovka p., rkm 0,00 - 0,80, k.ú.Ždaňa  sprietočnenie, odstránenie náletov a sedimentov</t>
  </si>
  <si>
    <t>Morotva p., rkm 0,00 - 0,70, k.ú. Trstené p./H.  sprietočnenie, odstránenie náletov a sedimentov</t>
  </si>
  <si>
    <t>Hornád - Nižná Myšľa, rkm 20,80 - 21,00   oprava ochrannej hrádze</t>
  </si>
  <si>
    <t>Torysa - Lipany, rkm 90,80 - 91,20  stabilizácia koryta, uloženie kameňa a zem.práce</t>
  </si>
  <si>
    <t>Torysa - Červenica, rkm 87,00 - 88,00, ĽS stabilizácia koryta, uloženie kameňa a zem.práce</t>
  </si>
  <si>
    <t>Torysa - Jakubova Voľa, 87,00 - 88,00, PS stabilizácia koryta, uloženie kameňa a zem.práce</t>
  </si>
  <si>
    <t>Beskydy - Kamenica , 0,000 - 0,500  stabilizácia koryta, uloženie kameňa a zem.práce</t>
  </si>
  <si>
    <t>Ľutinka - Ľutina 3,00-4,00, 5,500 - 6,500  usmernenie koryta,stabil.brehov lom. Kameňom</t>
  </si>
  <si>
    <t>Ginec - Pečovská Nová Ves 0,200 - 0,500  sprietočnenie koryta, odstránenie nálet. drevín a nánosov</t>
  </si>
  <si>
    <t>Torysa - Šariš.Michaľany  72,600 - 73,200  stabilizácia brehovej čiary lom. Kameňom</t>
  </si>
  <si>
    <t>Jakubovianka-Sabinov-Orkucany 0,0 - 1,2  sprietočnenie koryta, odstránenie  nánosov</t>
  </si>
  <si>
    <t>Kučmanovský - Šar. Dravce 0,900 - 2,00  usmernenie koryta,stabil.brehov lom. Kameňom</t>
  </si>
  <si>
    <t>Svinka - Chminianska Nová Ves 29,6-31,1  usmernenie koryta,stabil.brehov lom. Kameňom</t>
  </si>
  <si>
    <t>Malá Svinka - Lažany 6,5 - 7,5  sprietočnenie koryta , odstránenie nálet.drevín a nánosov</t>
  </si>
  <si>
    <t>Fulianka - Sekčov, rkm 19,60 - 20,10 stabilizácia koryta , uloženie kameňa a zem. Práce</t>
  </si>
  <si>
    <t>VN Sigord - Kokošovce 10,200 stabilizácia odpadu bezpeč. Priepadu</t>
  </si>
  <si>
    <t>Drienov - Prešov - Torysa, rkm 28,0 -57,0  odstránenie zátarasov a náletových drevín</t>
  </si>
  <si>
    <t>Smolnícka Huta - Smolník p., rkm 0,20 - 5,00  odstraňovanie zátarasov, sprietočnenie, odstr.nánosov</t>
  </si>
  <si>
    <t>Švedlár - Hnilec, rkm 32,00 - 34,00  odstraňovanie zátarasov, sprietočnenie, odstr.nánosov</t>
  </si>
  <si>
    <t>Helcmanovce - Hnilec, rkm 20,00 - 21,00  odstraňovanie zátarasov, sprietočnenie, odstr.nánosov</t>
  </si>
  <si>
    <t>Kendice - Torysa, rkm 49,00 - 54,00  odstraňovanie zátarasov, sprietočnenie, odstr.nánosov</t>
  </si>
  <si>
    <t>Hornád - Olcnava, rkm 111,00 - 111,40  odstraňovanie nánosov</t>
  </si>
  <si>
    <t>Hnilec - Jaklovce, rkm 4,00 - 4,10 odstránene štrk.nánosov, stabilizácia konkávneho brehu</t>
  </si>
  <si>
    <t>Svinka - Obišovce- Ruské Pekľany  odstránenie zátarasov, sprietočnenie koryta, usmernenie toku</t>
  </si>
  <si>
    <t>Olšava, Bohdanovský p. - vyčistenie prietočného profilu</t>
  </si>
  <si>
    <t>Torysa - odstránenie zátarasov Drienov - Drienovská N. Ves r.km 40-45</t>
  </si>
  <si>
    <t>Torysa - odstránenie zátarasov Drienov - Kendice r.km 45 -50</t>
  </si>
  <si>
    <t>Torysa-Červenica r.km 87,4- 88,0 stabilizácia koryta</t>
  </si>
  <si>
    <t>Torysa- Brezovica r.km 102,4-104,16 odstránenie štrkových nánosov</t>
  </si>
  <si>
    <t>Marovka- Ždaňa - Oprava a prečistenie prehrádzky r.km 1,2-1,3</t>
  </si>
  <si>
    <t>Oprava motorovej brzdy</t>
  </si>
  <si>
    <t>ZP na Olšave Blažice- Bohdanovce</t>
  </si>
  <si>
    <t>ZP na toku Svinka</t>
  </si>
  <si>
    <t>ZP oprava VN Sigord</t>
  </si>
  <si>
    <t>výpomoc OZ Bratislava - Mníšek nad Popradom</t>
  </si>
  <si>
    <t>dodanie a dopravenie lomového kameňa</t>
  </si>
  <si>
    <t>poskytnutie stav. mechanizmov a nákl. dopravy</t>
  </si>
  <si>
    <t xml:space="preserve">poskytnutie stav. mechanizmov </t>
  </si>
  <si>
    <t>vybudovanie druhotných ochranných línií</t>
  </si>
  <si>
    <t>uloženie lomového kameňa, dosypanie výmoľov a vysvahovanie</t>
  </si>
  <si>
    <t>doprava materiálu (lomový kameň)</t>
  </si>
  <si>
    <t>lomový kameň</t>
  </si>
  <si>
    <t>prenájom stav. mech. Kaiser zo SŠHR SR</t>
  </si>
  <si>
    <t xml:space="preserve">provizórne sprietočnenie koryta, odstránenie prekážok a zátarasov z koryta UT Roňava </t>
  </si>
  <si>
    <t>provizórne sprietočnenie koryta, odstránenie prekážok a zátarasov z koryta NT Roňava vrátane hraničného úseku</t>
  </si>
  <si>
    <t xml:space="preserve">provizórne sprietočnenie koryta, odstránenie prekážok a zátarasov z koryta NT Chlmec </t>
  </si>
  <si>
    <t xml:space="preserve">provizórne sprietočnenie koryta, odstránenie prekážok a zátarasov z koryta vodného toku Izra </t>
  </si>
  <si>
    <t>stabilizácia koryta Trnávky</t>
  </si>
  <si>
    <t xml:space="preserve">provizórne sprietočnenie koryta, odstránenie prekážok a zátarasov z korýt vodných tokov a kanálov </t>
  </si>
  <si>
    <t>provizórne sprietočnenie koryta, odstránenie prekážok a zátarasov z koryta vodného toku Trnávka</t>
  </si>
  <si>
    <t xml:space="preserve">provizórne sprietočnenie koryta, odstránenie prekážok a zátarasov z koryta vodného toku Terebľa </t>
  </si>
  <si>
    <t>sanácia zosuvov na ľavobrežnej Latorickej hrádzi</t>
  </si>
  <si>
    <t xml:space="preserve">sanácia zosuvov na Trnávke </t>
  </si>
  <si>
    <t>provizórne sprietočnenie koryta, odstránenie prekážok a zátarasov z koryta vodného toku Ondava</t>
  </si>
  <si>
    <t xml:space="preserve">provizórne sprietočnenie koryta, odstránenie prekážok a zátarasov z koryta vodného toku Ondava </t>
  </si>
  <si>
    <t xml:space="preserve">sanácia zosuvu na ľavej strane Tople v rkm 3,600 - 3,800 </t>
  </si>
  <si>
    <t xml:space="preserve">sanácia zosuvu na pravej strane Tople v rkm 3,700 - 3,850 </t>
  </si>
  <si>
    <t xml:space="preserve">odstránenie zátarasov z prietočného profilu, odstránenie krovia a oprava brehovej čiary potoka Chlmec </t>
  </si>
  <si>
    <t xml:space="preserve">prečistenie a stabilizácia koryta Trnávky </t>
  </si>
  <si>
    <t xml:space="preserve">odstránenie zátarasov a stabilizácia poškodeného brehu v rkm 25,80 - 25,86 </t>
  </si>
  <si>
    <t xml:space="preserve">stabilizácia koryta Trnávky </t>
  </si>
  <si>
    <t>Pravobrežná ochranná hrádza Latorice hkm 5,50 - 8,50 - oprava koruny hrádze po sanácii zosuvu</t>
  </si>
  <si>
    <t xml:space="preserve">oprava koruny pravobrežnej hrádze Latorice v hkm 3,00 - 4,00 </t>
  </si>
  <si>
    <t xml:space="preserve">odstránenie nánosov z prietočného profilu toku a oprava brehovej čiary na UT a NT Roňava </t>
  </si>
  <si>
    <t>odstránenie nánosov z prietočného profilu toku a oprava brehovej čiary na UT Roňava</t>
  </si>
  <si>
    <t xml:space="preserve">zabezpečovacie práce na toku Andrejovka </t>
  </si>
  <si>
    <t>prenájom žeriava s teleskopickým ramenom s obsluhou na osadenie čerpadla v obci Borša na odčerpávanie vnútorných vôd</t>
  </si>
  <si>
    <t>štátne hmotné rezervy - kráčajúce rýpadlo a dieselagregát - ZP podľa potreby</t>
  </si>
  <si>
    <t>oprava čerpadiel č.3 a č.4 typu VSK 12r na ČS Kamenná Moľva</t>
  </si>
  <si>
    <t>oprava stieracieho stroja na ČS Pavlovo</t>
  </si>
  <si>
    <t>oprava 3 ks čerpadiel na ČS Pavlovo</t>
  </si>
  <si>
    <t>oprava technológie na čerpacej stanici, oprava čerpadla M1, výmena upchávok na ČS Pavlovo n/Uhom</t>
  </si>
  <si>
    <t>oprava technológie prevádzkový sklad Paričov</t>
  </si>
  <si>
    <t>oprava technológie načerpacej stanici - oprava čerpadla č.2 ČS Streda n/Bodrogom</t>
  </si>
  <si>
    <t>oprava technológie na čerpacej stanici - oprava čerpadla č.5 typu VSK 5 ČS Bôľ</t>
  </si>
  <si>
    <t>oprava technológie na čerpacej stanici - oprava čerpadla č.4 typu VSK 5 ČS Bôľ</t>
  </si>
  <si>
    <t>oprava technológie na čerpacej stanici - oprava čerpadla č.4 ČS Bôľ</t>
  </si>
  <si>
    <t xml:space="preserve">oprava stavidla na Trhovišťskom kanáli - ľavobrežná hrádza Ondavy </t>
  </si>
  <si>
    <t xml:space="preserve">oprava hrádzového stavidla a pohonu - kanál Batovec ĽS Ondavy </t>
  </si>
  <si>
    <t>oprava klapiek a stavidiel na kanáli Šarkan - ľavobrežná hrádza Ondavy</t>
  </si>
  <si>
    <t xml:space="preserve">oprava stavidla na Kucanskom poldri - pravá strana Latorice </t>
  </si>
  <si>
    <t>oprava obtokových stavidiel na čerpacej stanici na Kamennej Moľve</t>
  </si>
  <si>
    <t>oprava obtokových stavidiel na čerpacej stanici</t>
  </si>
  <si>
    <t>oprava stavidla a prevodového mechanizmu na Ondávke</t>
  </si>
  <si>
    <t xml:space="preserve">oprava čerpadla výmenným spôsobom na ČS Brehov </t>
  </si>
  <si>
    <t xml:space="preserve">oprava čerpadiel výmenným spôsobom na ČS Pavlovo a ČS Boľ </t>
  </si>
  <si>
    <t>utesnenie podzákladia ľavobrežnej Latorickej hrádze podzemnou tesniacou stenou hkm 6,70 - 7,03 a hkm 8,10 - 8,30</t>
  </si>
  <si>
    <t>oprava šachty hrádzového výpustu na Kucanskom poldri</t>
  </si>
  <si>
    <t xml:space="preserve">oprava prenosného ponorného čerpadla KDFU na ČS Július </t>
  </si>
  <si>
    <t xml:space="preserve">odstránenie poruchy napájacieho kábla pre objekt povodňového stanovišťa pri ČS Čičarovce </t>
  </si>
  <si>
    <t xml:space="preserve">oprava ponorného čerpadla KDFU-80 pre ČS Pavlovo </t>
  </si>
  <si>
    <t>oprava 2 ks čerpadiel SIGMA KDFU 80 pre ČS Július</t>
  </si>
  <si>
    <t>výmena elektromotora z čerpadla č.3 na čerpadlo č.2 na čerpacej stanici</t>
  </si>
  <si>
    <t>oprava nákladného vozidla UDS 214</t>
  </si>
  <si>
    <t>oprava elektroinštalácie na vozidle Nissan Terano (TV 769 AR)</t>
  </si>
  <si>
    <t>hydrogeologický prieskum v úsekoch novovzniknutých zosuvov - Latorica - ĽOH hkm 3,375 - 3,405 a POH hkm 5,40 - 5,50</t>
  </si>
  <si>
    <t>autorský dozor - realizácia podzemných tesniacich stien na ľavobrežnej hrádzi Latorice</t>
  </si>
  <si>
    <t>vývoz a zneškodňovanie fekálií a odpadových vôd z ČS Július</t>
  </si>
  <si>
    <t>servisná prehliadka kráčajúceho rýpadla Kaiser S2-4 (zapožičaný zo zásob ŠHR)</t>
  </si>
  <si>
    <t>vývoz a zneškodňovanie fekálií a odpadových vôd z ČS Ladislav</t>
  </si>
  <si>
    <t>vývoz a zneškodňovanie fekálií a odpadových vôd z ČS Július a Kamenná Moľva</t>
  </si>
  <si>
    <t>geologický dozor na stavbe</t>
  </si>
  <si>
    <t>sanácia zosuvov na ĽOH Latorice a opravu prístupových ciest a pracovných plôch</t>
  </si>
  <si>
    <t xml:space="preserve">sanácia zosuvu na POH Latorice a opravu prístupovej cesty </t>
  </si>
  <si>
    <t xml:space="preserve">stabilizácia koryta toku Trnávka a oprava prístupových ciest a pracovných plôch </t>
  </si>
  <si>
    <t xml:space="preserve">sanácia zosuvu na ľavej strane Tople v rkm 3,60 - 3,80 </t>
  </si>
  <si>
    <t xml:space="preserve">sanácia zosuvu na pravej strane Tople v rkm 3,70 - 3,85 </t>
  </si>
  <si>
    <t>stabilizcia brehov koryta Tople</t>
  </si>
  <si>
    <t>dodávka lomového kameňa - NT a UT Roňava v rámci ZP v hodnote do 500 EUR</t>
  </si>
  <si>
    <t xml:space="preserve">dodávka drveného kameniva na vyspravenie koruny pravobrežnej a ľavobrežnej hrádze Latorice (prístupová cesta) </t>
  </si>
  <si>
    <t>dodávka lomového kameňa - toky v okrese Bardejov</t>
  </si>
  <si>
    <t>Spotreba materiálu</t>
  </si>
  <si>
    <t>OZ KE spolu</t>
  </si>
  <si>
    <t>SVP, š.p. spolu</t>
  </si>
  <si>
    <t>Správa povodia Laborca, Michalovce</t>
  </si>
  <si>
    <t>Správa povodia Hornádu a Bodvy, Košice</t>
  </si>
  <si>
    <t>Správa povodia Dunajca a Popradu</t>
  </si>
  <si>
    <t>Správa povodia Bodrogu, Trebišov</t>
  </si>
  <si>
    <t>riaditeľsto OZ Košice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</si>
</sst>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vertical="center" wrapText="1"/>
    </xf>
    <xf numFmtId="49" fontId="3" fillId="0" borderId="0" xfId="0" applyNumberFormat="1" applyFont="1"/>
    <xf numFmtId="49" fontId="2" fillId="0" borderId="2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49" fontId="2" fillId="0" borderId="1" xfId="0" applyNumberFormat="1" applyFont="1" applyBorder="1"/>
    <xf numFmtId="4" fontId="2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1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4" fontId="1" fillId="0" borderId="3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/>
    </xf>
    <xf numFmtId="49" fontId="4" fillId="0" borderId="1" xfId="0" applyNumberFormat="1" applyFont="1" applyBorder="1"/>
    <xf numFmtId="4" fontId="4" fillId="0" borderId="1" xfId="0" applyNumberFormat="1" applyFont="1" applyBorder="1" applyAlignment="1">
      <alignment/>
    </xf>
    <xf numFmtId="49" fontId="1" fillId="0" borderId="0" xfId="0" applyNumberFormat="1" applyFont="1"/>
    <xf numFmtId="4" fontId="1" fillId="0" borderId="0" xfId="0" applyNumberFormat="1" applyFont="1" applyAlignment="1">
      <alignment/>
    </xf>
    <xf numFmtId="0" fontId="5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 applyProtection="1">
      <alignment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49" fontId="1" fillId="0" borderId="4" xfId="0" applyNumberFormat="1" applyFont="1" applyBorder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9" fontId="8" fillId="0" borderId="1" xfId="0" applyNumberFormat="1" applyFont="1" applyBorder="1"/>
    <xf numFmtId="4" fontId="8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vertical="center" wrapText="1"/>
    </xf>
    <xf numFmtId="0" fontId="9" fillId="0" borderId="4" xfId="0" applyFont="1" applyBorder="1" applyAlignment="1" applyProtection="1">
      <alignment vertical="center"/>
      <protection/>
    </xf>
    <xf numFmtId="0" fontId="10" fillId="0" borderId="5" xfId="0" applyFont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4" fontId="1" fillId="0" borderId="1" xfId="0" applyNumberFormat="1" applyFont="1" applyBorder="1"/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0"/>
  <sheetViews>
    <sheetView tabSelected="1" view="pageBreakPreview" zoomScaleSheetLayoutView="100" workbookViewId="0" topLeftCell="B201">
      <selection activeCell="C231" sqref="C231"/>
    </sheetView>
  </sheetViews>
  <sheetFormatPr defaultColWidth="8.8515625" defaultRowHeight="15"/>
  <cols>
    <col min="1" max="1" width="107.140625" style="2" bestFit="1" customWidth="1"/>
    <col min="2" max="2" width="19.421875" style="16" bestFit="1" customWidth="1"/>
    <col min="3" max="3" width="128.00390625" style="2" customWidth="1"/>
    <col min="4" max="16384" width="8.8515625" style="2" customWidth="1"/>
  </cols>
  <sheetData>
    <row r="2" spans="1:2" ht="15">
      <c r="A2" s="63" t="s">
        <v>35</v>
      </c>
      <c r="B2" s="63"/>
    </row>
    <row r="3" spans="1:2" ht="15">
      <c r="A3" s="4"/>
      <c r="B3" s="54" t="s">
        <v>0</v>
      </c>
    </row>
    <row r="4" spans="1:2" ht="15">
      <c r="A4" s="3" t="s">
        <v>20</v>
      </c>
      <c r="B4" s="9"/>
    </row>
    <row r="5" spans="1:2" ht="15">
      <c r="A5" s="4" t="s">
        <v>14</v>
      </c>
      <c r="B5" s="10">
        <v>109221.51</v>
      </c>
    </row>
    <row r="6" spans="1:2" ht="142.5" customHeight="1">
      <c r="A6" s="5" t="s">
        <v>15</v>
      </c>
      <c r="B6" s="10"/>
    </row>
    <row r="7" spans="1:2" ht="15">
      <c r="A7" s="4" t="s">
        <v>16</v>
      </c>
      <c r="B7" s="10">
        <v>3220.35</v>
      </c>
    </row>
    <row r="8" spans="1:2" ht="15" customHeight="1">
      <c r="A8" s="5" t="s">
        <v>17</v>
      </c>
      <c r="B8" s="11"/>
    </row>
    <row r="9" spans="1:2" ht="15">
      <c r="A9" s="4" t="s">
        <v>19</v>
      </c>
      <c r="B9" s="10">
        <v>3544.91</v>
      </c>
    </row>
    <row r="10" spans="1:2" ht="15">
      <c r="A10" s="5" t="s">
        <v>18</v>
      </c>
      <c r="B10" s="11"/>
    </row>
    <row r="11" spans="1:2" ht="15">
      <c r="A11" s="4" t="s">
        <v>22</v>
      </c>
      <c r="B11" s="12">
        <f>B5+B7+B9</f>
        <v>115986.77</v>
      </c>
    </row>
    <row r="12" spans="1:2" ht="15">
      <c r="A12" s="6"/>
      <c r="B12" s="13"/>
    </row>
    <row r="13" spans="1:2" ht="15">
      <c r="A13" s="6"/>
      <c r="B13" s="13"/>
    </row>
    <row r="14" spans="1:2" ht="15">
      <c r="A14" s="4" t="s">
        <v>24</v>
      </c>
      <c r="B14" s="12"/>
    </row>
    <row r="15" spans="1:2" ht="15">
      <c r="A15" s="1" t="s">
        <v>26</v>
      </c>
      <c r="B15" s="14">
        <v>1630.5</v>
      </c>
    </row>
    <row r="16" spans="1:2" ht="15">
      <c r="A16" s="1" t="s">
        <v>27</v>
      </c>
      <c r="B16" s="14">
        <v>1689.47</v>
      </c>
    </row>
    <row r="17" spans="1:2" ht="38.25">
      <c r="A17" s="1" t="s">
        <v>28</v>
      </c>
      <c r="B17" s="14">
        <v>128460.13</v>
      </c>
    </row>
    <row r="18" spans="1:2" ht="15">
      <c r="A18" s="1" t="s">
        <v>29</v>
      </c>
      <c r="B18" s="14">
        <v>30.74</v>
      </c>
    </row>
    <row r="19" spans="1:2" ht="38.25">
      <c r="A19" s="1" t="s">
        <v>30</v>
      </c>
      <c r="B19" s="14">
        <v>42826.97</v>
      </c>
    </row>
    <row r="20" spans="1:2" ht="25.5">
      <c r="A20" s="1" t="s">
        <v>31</v>
      </c>
      <c r="B20" s="14">
        <v>89102</v>
      </c>
    </row>
    <row r="21" spans="1:2" ht="15">
      <c r="A21" s="1" t="s">
        <v>32</v>
      </c>
      <c r="B21" s="14">
        <v>2374</v>
      </c>
    </row>
    <row r="22" spans="1:2" ht="25.5">
      <c r="A22" s="1" t="s">
        <v>34</v>
      </c>
      <c r="B22" s="14">
        <v>1376579.04</v>
      </c>
    </row>
    <row r="23" spans="1:2" ht="15">
      <c r="A23" s="1" t="s">
        <v>25</v>
      </c>
      <c r="B23" s="14">
        <v>21464.26</v>
      </c>
    </row>
    <row r="24" spans="1:2" ht="15">
      <c r="A24" s="4" t="s">
        <v>33</v>
      </c>
      <c r="B24" s="18">
        <f>SUM(B15:B23)</f>
        <v>1664157.11</v>
      </c>
    </row>
    <row r="25" spans="1:2" ht="15">
      <c r="A25" s="6"/>
      <c r="B25" s="13"/>
    </row>
    <row r="26" spans="1:2" ht="15">
      <c r="A26" s="6"/>
      <c r="B26" s="13"/>
    </row>
    <row r="27" spans="1:2" ht="15">
      <c r="A27" s="8" t="s">
        <v>21</v>
      </c>
      <c r="B27" s="10"/>
    </row>
    <row r="28" spans="1:2" ht="15">
      <c r="A28" s="4" t="s">
        <v>2</v>
      </c>
      <c r="B28" s="10">
        <v>2825.13</v>
      </c>
    </row>
    <row r="29" spans="1:2" ht="15">
      <c r="A29" s="44" t="s">
        <v>1</v>
      </c>
      <c r="B29" s="15"/>
    </row>
    <row r="30" spans="1:2" ht="15">
      <c r="A30" s="44" t="s">
        <v>7</v>
      </c>
      <c r="B30" s="15"/>
    </row>
    <row r="31" spans="1:2" ht="15">
      <c r="A31" s="8" t="s">
        <v>3</v>
      </c>
      <c r="B31" s="17">
        <v>807.4</v>
      </c>
    </row>
    <row r="32" spans="1:2" ht="15">
      <c r="A32" s="45" t="s">
        <v>5</v>
      </c>
      <c r="B32" s="15"/>
    </row>
    <row r="33" spans="1:2" ht="15">
      <c r="A33" s="8" t="s">
        <v>4</v>
      </c>
      <c r="B33" s="10">
        <v>3213.52</v>
      </c>
    </row>
    <row r="34" spans="1:2" ht="15">
      <c r="A34" s="46" t="s">
        <v>1</v>
      </c>
      <c r="B34" s="23"/>
    </row>
    <row r="35" spans="1:2" ht="15">
      <c r="A35" s="46" t="s">
        <v>6</v>
      </c>
      <c r="B35" s="23"/>
    </row>
    <row r="36" spans="1:2" ht="25.5">
      <c r="A36" s="24" t="s">
        <v>12</v>
      </c>
      <c r="B36" s="25">
        <v>12785.03</v>
      </c>
    </row>
    <row r="37" spans="1:2" ht="15">
      <c r="A37" s="47" t="s">
        <v>1</v>
      </c>
      <c r="B37" s="23"/>
    </row>
    <row r="38" spans="1:2" ht="15">
      <c r="A38" s="47" t="s">
        <v>8</v>
      </c>
      <c r="B38" s="23"/>
    </row>
    <row r="39" spans="1:2" ht="15">
      <c r="A39" s="47" t="s">
        <v>9</v>
      </c>
      <c r="B39" s="23"/>
    </row>
    <row r="40" spans="1:2" ht="15">
      <c r="A40" s="47" t="s">
        <v>11</v>
      </c>
      <c r="B40" s="23"/>
    </row>
    <row r="41" spans="1:2" ht="15">
      <c r="A41" s="47" t="s">
        <v>10</v>
      </c>
      <c r="B41" s="23"/>
    </row>
    <row r="42" spans="1:2" ht="25.5">
      <c r="A42" s="24" t="s">
        <v>13</v>
      </c>
      <c r="B42" s="25">
        <v>47488.9</v>
      </c>
    </row>
    <row r="43" spans="1:2" ht="15">
      <c r="A43" s="47" t="s">
        <v>1</v>
      </c>
      <c r="B43" s="23"/>
    </row>
    <row r="44" spans="1:2" ht="15">
      <c r="A44" s="47" t="s">
        <v>9</v>
      </c>
      <c r="B44" s="23"/>
    </row>
    <row r="45" spans="1:2" ht="15">
      <c r="A45" s="47" t="s">
        <v>11</v>
      </c>
      <c r="B45" s="23"/>
    </row>
    <row r="46" spans="1:2" ht="15">
      <c r="A46" s="47" t="s">
        <v>10</v>
      </c>
      <c r="B46" s="23"/>
    </row>
    <row r="47" spans="1:2" ht="15">
      <c r="A47" s="26" t="s">
        <v>23</v>
      </c>
      <c r="B47" s="27">
        <f>B28+B31+B33+B36+B42</f>
        <v>67119.98000000001</v>
      </c>
    </row>
    <row r="48" spans="1:2" ht="15">
      <c r="A48" s="28"/>
      <c r="B48" s="29"/>
    </row>
    <row r="49" spans="1:2" ht="15">
      <c r="A49" s="28"/>
      <c r="B49" s="29"/>
    </row>
    <row r="50" spans="1:2" ht="15">
      <c r="A50" s="26" t="s">
        <v>36</v>
      </c>
      <c r="B50" s="25"/>
    </row>
    <row r="51" spans="1:2" ht="15">
      <c r="A51" s="55" t="s">
        <v>186</v>
      </c>
      <c r="B51" s="36">
        <v>7373.28</v>
      </c>
    </row>
    <row r="52" spans="1:2" ht="15">
      <c r="A52" s="64" t="s">
        <v>182</v>
      </c>
      <c r="B52" s="65"/>
    </row>
    <row r="53" spans="1:2" ht="15">
      <c r="A53" s="33" t="s">
        <v>37</v>
      </c>
      <c r="B53" s="36">
        <v>885718.21</v>
      </c>
    </row>
    <row r="54" spans="1:2" ht="15">
      <c r="A54" s="33" t="s">
        <v>38</v>
      </c>
      <c r="B54" s="36"/>
    </row>
    <row r="55" spans="1:3" ht="15">
      <c r="A55" s="32" t="s">
        <v>39</v>
      </c>
      <c r="B55" s="36">
        <v>58594.56</v>
      </c>
      <c r="C55" s="39"/>
    </row>
    <row r="56" spans="1:3" ht="15">
      <c r="A56" s="32" t="s">
        <v>40</v>
      </c>
      <c r="B56" s="36">
        <v>36951.78</v>
      </c>
      <c r="C56" s="39"/>
    </row>
    <row r="57" spans="1:3" ht="15">
      <c r="A57" s="32" t="s">
        <v>41</v>
      </c>
      <c r="B57" s="36">
        <v>20165.19</v>
      </c>
      <c r="C57" s="39"/>
    </row>
    <row r="58" spans="1:3" ht="15">
      <c r="A58" s="32" t="s">
        <v>41</v>
      </c>
      <c r="B58" s="36">
        <v>15489.95</v>
      </c>
      <c r="C58" s="39"/>
    </row>
    <row r="59" spans="1:3" ht="15">
      <c r="A59" s="32" t="s">
        <v>41</v>
      </c>
      <c r="B59" s="36">
        <v>8686.2</v>
      </c>
      <c r="C59" s="39"/>
    </row>
    <row r="60" spans="1:3" ht="15">
      <c r="A60" s="32" t="s">
        <v>42</v>
      </c>
      <c r="B60" s="36">
        <v>20375.78</v>
      </c>
      <c r="C60" s="39"/>
    </row>
    <row r="61" spans="1:3" ht="15">
      <c r="A61" s="32" t="s">
        <v>43</v>
      </c>
      <c r="B61" s="36">
        <v>11954</v>
      </c>
      <c r="C61" s="39"/>
    </row>
    <row r="62" spans="1:3" ht="15">
      <c r="A62" s="32" t="s">
        <v>44</v>
      </c>
      <c r="B62" s="36">
        <v>17040</v>
      </c>
      <c r="C62" s="39"/>
    </row>
    <row r="63" spans="1:3" ht="15">
      <c r="A63" s="32" t="s">
        <v>45</v>
      </c>
      <c r="B63" s="36">
        <v>61402.17</v>
      </c>
      <c r="C63" s="39"/>
    </row>
    <row r="64" spans="1:3" ht="15">
      <c r="A64" s="32" t="s">
        <v>46</v>
      </c>
      <c r="B64" s="36">
        <v>83047.52</v>
      </c>
      <c r="C64" s="39"/>
    </row>
    <row r="65" spans="1:3" ht="15">
      <c r="A65" s="32" t="s">
        <v>47</v>
      </c>
      <c r="B65" s="36">
        <v>19247</v>
      </c>
      <c r="C65" s="39"/>
    </row>
    <row r="66" spans="1:3" ht="15">
      <c r="A66" s="32" t="s">
        <v>48</v>
      </c>
      <c r="B66" s="36">
        <v>13857.09</v>
      </c>
      <c r="C66" s="39"/>
    </row>
    <row r="67" spans="1:3" ht="15">
      <c r="A67" s="32" t="s">
        <v>49</v>
      </c>
      <c r="B67" s="36">
        <v>14862.7</v>
      </c>
      <c r="C67" s="39"/>
    </row>
    <row r="68" spans="1:3" ht="15">
      <c r="A68" s="32" t="s">
        <v>50</v>
      </c>
      <c r="B68" s="36">
        <v>23712</v>
      </c>
      <c r="C68" s="39"/>
    </row>
    <row r="69" spans="1:3" ht="15">
      <c r="A69" s="32" t="s">
        <v>51</v>
      </c>
      <c r="B69" s="36">
        <v>104938.01</v>
      </c>
      <c r="C69" s="39"/>
    </row>
    <row r="70" spans="1:3" ht="15">
      <c r="A70" s="32" t="s">
        <v>52</v>
      </c>
      <c r="B70" s="36">
        <v>73798.37</v>
      </c>
      <c r="C70" s="39"/>
    </row>
    <row r="71" spans="1:3" ht="15">
      <c r="A71" s="32" t="s">
        <v>53</v>
      </c>
      <c r="B71" s="36">
        <v>42.5</v>
      </c>
      <c r="C71" s="39"/>
    </row>
    <row r="72" spans="1:3" ht="15">
      <c r="A72" s="32" t="s">
        <v>54</v>
      </c>
      <c r="B72" s="36">
        <v>2726</v>
      </c>
      <c r="C72" s="39"/>
    </row>
    <row r="73" spans="1:3" ht="15">
      <c r="A73" s="32" t="s">
        <v>55</v>
      </c>
      <c r="B73" s="36">
        <v>5660.1</v>
      </c>
      <c r="C73" s="39"/>
    </row>
    <row r="74" spans="1:3" ht="15">
      <c r="A74" s="32" t="s">
        <v>56</v>
      </c>
      <c r="B74" s="36">
        <v>48500</v>
      </c>
      <c r="C74" s="39"/>
    </row>
    <row r="75" spans="1:3" ht="15">
      <c r="A75" s="32" t="s">
        <v>57</v>
      </c>
      <c r="B75" s="36">
        <v>15689.65</v>
      </c>
      <c r="C75" s="39"/>
    </row>
    <row r="76" spans="1:3" ht="15">
      <c r="A76" s="32" t="s">
        <v>58</v>
      </c>
      <c r="B76" s="36">
        <v>12856</v>
      </c>
      <c r="C76" s="39"/>
    </row>
    <row r="77" spans="1:2" ht="15">
      <c r="A77" s="33" t="s">
        <v>59</v>
      </c>
      <c r="B77" s="36">
        <f>SUM(B55:B76)+B53</f>
        <v>1555314.78</v>
      </c>
    </row>
    <row r="78" spans="1:2" ht="15">
      <c r="A78" s="64" t="s">
        <v>183</v>
      </c>
      <c r="B78" s="65"/>
    </row>
    <row r="79" spans="1:2" ht="15">
      <c r="A79" s="33" t="s">
        <v>37</v>
      </c>
      <c r="B79" s="34">
        <v>538628.55</v>
      </c>
    </row>
    <row r="80" spans="1:2" ht="15">
      <c r="A80" s="35" t="s">
        <v>38</v>
      </c>
      <c r="B80" s="33"/>
    </row>
    <row r="81" spans="1:3" ht="15">
      <c r="A81" s="19" t="s">
        <v>60</v>
      </c>
      <c r="B81" s="36">
        <v>78456.36</v>
      </c>
      <c r="C81" s="48"/>
    </row>
    <row r="82" spans="1:3" ht="15">
      <c r="A82" s="19" t="s">
        <v>61</v>
      </c>
      <c r="B82" s="36">
        <v>39295.7</v>
      </c>
      <c r="C82" s="48"/>
    </row>
    <row r="83" spans="1:3" ht="15">
      <c r="A83" s="19" t="s">
        <v>62</v>
      </c>
      <c r="B83" s="36">
        <v>74191.42</v>
      </c>
      <c r="C83" s="48"/>
    </row>
    <row r="84" spans="1:3" ht="15">
      <c r="A84" s="19" t="s">
        <v>63</v>
      </c>
      <c r="B84" s="36">
        <v>40195.71</v>
      </c>
      <c r="C84" s="48"/>
    </row>
    <row r="85" spans="1:3" ht="15">
      <c r="A85" s="19" t="s">
        <v>64</v>
      </c>
      <c r="B85" s="36">
        <v>31152.16</v>
      </c>
      <c r="C85" s="48"/>
    </row>
    <row r="86" spans="1:3" ht="15">
      <c r="A86" s="19" t="s">
        <v>65</v>
      </c>
      <c r="B86" s="36">
        <v>119116.23</v>
      </c>
      <c r="C86" s="48"/>
    </row>
    <row r="87" spans="1:3" ht="15">
      <c r="A87" s="19" t="s">
        <v>66</v>
      </c>
      <c r="B87" s="36">
        <v>88842.14</v>
      </c>
      <c r="C87" s="48"/>
    </row>
    <row r="88" spans="1:3" ht="15">
      <c r="A88" s="19" t="s">
        <v>67</v>
      </c>
      <c r="B88" s="36">
        <v>39884.87</v>
      </c>
      <c r="C88" s="48"/>
    </row>
    <row r="89" spans="1:3" ht="15">
      <c r="A89" s="19" t="s">
        <v>68</v>
      </c>
      <c r="B89" s="36">
        <v>29912.24</v>
      </c>
      <c r="C89" s="48"/>
    </row>
    <row r="90" spans="1:3" ht="15">
      <c r="A90" s="19" t="s">
        <v>69</v>
      </c>
      <c r="B90" s="36">
        <v>19986.64</v>
      </c>
      <c r="C90" s="48"/>
    </row>
    <row r="91" spans="1:3" ht="15">
      <c r="A91" s="19" t="s">
        <v>70</v>
      </c>
      <c r="B91" s="36">
        <v>93006.89</v>
      </c>
      <c r="C91" s="48"/>
    </row>
    <row r="92" spans="1:3" ht="15">
      <c r="A92" s="19" t="s">
        <v>71</v>
      </c>
      <c r="B92" s="36">
        <v>49358.59</v>
      </c>
      <c r="C92" s="48"/>
    </row>
    <row r="93" spans="1:3" ht="15">
      <c r="A93" s="19" t="s">
        <v>72</v>
      </c>
      <c r="B93" s="36">
        <v>52404.97</v>
      </c>
      <c r="C93" s="48"/>
    </row>
    <row r="94" spans="1:3" ht="15">
      <c r="A94" s="19" t="s">
        <v>73</v>
      </c>
      <c r="B94" s="36">
        <v>58571.52</v>
      </c>
      <c r="C94" s="48"/>
    </row>
    <row r="95" spans="1:3" ht="15">
      <c r="A95" s="19" t="s">
        <v>74</v>
      </c>
      <c r="B95" s="36">
        <v>26724.64</v>
      </c>
      <c r="C95" s="48"/>
    </row>
    <row r="96" spans="1:3" ht="15">
      <c r="A96" s="19" t="s">
        <v>75</v>
      </c>
      <c r="B96" s="36">
        <v>99130.8</v>
      </c>
      <c r="C96" s="48"/>
    </row>
    <row r="97" spans="1:3" ht="15">
      <c r="A97" s="19" t="s">
        <v>76</v>
      </c>
      <c r="B97" s="36">
        <v>9119.42</v>
      </c>
      <c r="C97" s="48"/>
    </row>
    <row r="98" spans="1:3" ht="15">
      <c r="A98" s="19" t="s">
        <v>77</v>
      </c>
      <c r="B98" s="36">
        <v>114745.34</v>
      </c>
      <c r="C98" s="48"/>
    </row>
    <row r="99" spans="1:3" ht="15">
      <c r="A99" s="19" t="s">
        <v>78</v>
      </c>
      <c r="B99" s="36">
        <v>29609.41</v>
      </c>
      <c r="C99" s="48"/>
    </row>
    <row r="100" spans="1:3" ht="15">
      <c r="A100" s="19" t="s">
        <v>79</v>
      </c>
      <c r="B100" s="36">
        <v>29519</v>
      </c>
      <c r="C100" s="48"/>
    </row>
    <row r="101" spans="1:3" ht="15">
      <c r="A101" s="19" t="s">
        <v>80</v>
      </c>
      <c r="B101" s="36">
        <v>54629.64</v>
      </c>
      <c r="C101" s="48"/>
    </row>
    <row r="102" spans="1:3" ht="15">
      <c r="A102" s="19" t="s">
        <v>81</v>
      </c>
      <c r="B102" s="36">
        <v>32184.75</v>
      </c>
      <c r="C102" s="48"/>
    </row>
    <row r="103" spans="1:3" ht="15">
      <c r="A103" s="19" t="s">
        <v>82</v>
      </c>
      <c r="B103" s="36">
        <v>103975.06</v>
      </c>
      <c r="C103" s="48"/>
    </row>
    <row r="104" spans="1:3" ht="15">
      <c r="A104" s="19" t="s">
        <v>83</v>
      </c>
      <c r="B104" s="36">
        <v>59870.75</v>
      </c>
      <c r="C104" s="48"/>
    </row>
    <row r="105" spans="1:3" ht="15">
      <c r="A105" s="19" t="s">
        <v>84</v>
      </c>
      <c r="B105" s="36">
        <v>79912.01</v>
      </c>
      <c r="C105" s="48"/>
    </row>
    <row r="106" spans="1:3" ht="15">
      <c r="A106" s="19" t="s">
        <v>85</v>
      </c>
      <c r="B106" s="36">
        <v>51028.55</v>
      </c>
      <c r="C106" s="48"/>
    </row>
    <row r="107" spans="1:3" ht="15">
      <c r="A107" s="19" t="s">
        <v>86</v>
      </c>
      <c r="B107" s="36">
        <v>25294.4</v>
      </c>
      <c r="C107" s="48"/>
    </row>
    <row r="108" spans="1:3" ht="15">
      <c r="A108" s="19" t="s">
        <v>87</v>
      </c>
      <c r="B108" s="36">
        <v>38301</v>
      </c>
      <c r="C108" s="48"/>
    </row>
    <row r="109" spans="1:3" ht="15">
      <c r="A109" s="19" t="s">
        <v>88</v>
      </c>
      <c r="B109" s="36">
        <v>99506.63</v>
      </c>
      <c r="C109" s="48"/>
    </row>
    <row r="110" spans="1:3" ht="15">
      <c r="A110" s="19" t="s">
        <v>89</v>
      </c>
      <c r="B110" s="36">
        <v>20400</v>
      </c>
      <c r="C110" s="48"/>
    </row>
    <row r="111" spans="1:3" ht="15">
      <c r="A111" s="19" t="s">
        <v>90</v>
      </c>
      <c r="B111" s="36">
        <v>22431</v>
      </c>
      <c r="C111" s="48"/>
    </row>
    <row r="112" spans="1:3" ht="15">
      <c r="A112" s="19" t="s">
        <v>91</v>
      </c>
      <c r="B112" s="36">
        <v>29988.37</v>
      </c>
      <c r="C112" s="48"/>
    </row>
    <row r="113" spans="1:3" ht="15">
      <c r="A113" s="19" t="s">
        <v>92</v>
      </c>
      <c r="B113" s="36">
        <v>16814.35</v>
      </c>
      <c r="C113" s="48"/>
    </row>
    <row r="114" spans="1:3" ht="15">
      <c r="A114" s="19" t="s">
        <v>93</v>
      </c>
      <c r="B114" s="36">
        <v>5296</v>
      </c>
      <c r="C114" s="48"/>
    </row>
    <row r="115" spans="1:3" ht="15">
      <c r="A115" s="19" t="s">
        <v>94</v>
      </c>
      <c r="B115" s="36">
        <v>89832.4</v>
      </c>
      <c r="C115" s="48"/>
    </row>
    <row r="116" spans="1:3" ht="15">
      <c r="A116" s="19" t="s">
        <v>93</v>
      </c>
      <c r="B116" s="36">
        <v>84514</v>
      </c>
      <c r="C116" s="48"/>
    </row>
    <row r="117" spans="1:3" ht="15">
      <c r="A117" s="19" t="s">
        <v>95</v>
      </c>
      <c r="B117" s="36">
        <v>59981.05</v>
      </c>
      <c r="C117" s="48"/>
    </row>
    <row r="118" spans="1:3" ht="15">
      <c r="A118" s="19" t="s">
        <v>96</v>
      </c>
      <c r="B118" s="36">
        <v>49945.2</v>
      </c>
      <c r="C118" s="48"/>
    </row>
    <row r="119" spans="1:3" ht="15">
      <c r="A119" s="19" t="s">
        <v>97</v>
      </c>
      <c r="B119" s="36">
        <v>49978.64</v>
      </c>
      <c r="C119" s="48"/>
    </row>
    <row r="120" spans="1:3" ht="15">
      <c r="A120" s="20" t="s">
        <v>98</v>
      </c>
      <c r="B120" s="36">
        <v>128</v>
      </c>
      <c r="C120" s="48"/>
    </row>
    <row r="121" spans="1:3" ht="15">
      <c r="A121" s="19" t="s">
        <v>99</v>
      </c>
      <c r="B121" s="36">
        <v>39871</v>
      </c>
      <c r="C121" s="48"/>
    </row>
    <row r="122" spans="1:3" ht="15">
      <c r="A122" s="20" t="s">
        <v>100</v>
      </c>
      <c r="B122" s="36">
        <v>43976.42</v>
      </c>
      <c r="C122" s="48"/>
    </row>
    <row r="123" spans="1:3" ht="15">
      <c r="A123" s="20" t="s">
        <v>101</v>
      </c>
      <c r="B123" s="36">
        <v>19938</v>
      </c>
      <c r="C123" s="48"/>
    </row>
    <row r="124" spans="1:3" ht="15" thickBot="1">
      <c r="A124" s="33" t="s">
        <v>59</v>
      </c>
      <c r="B124" s="52">
        <f>SUM(B81:B123)+B79</f>
        <v>2739649.8199999994</v>
      </c>
      <c r="C124" s="49"/>
    </row>
    <row r="125" spans="1:2" ht="15">
      <c r="A125" s="64" t="s">
        <v>184</v>
      </c>
      <c r="B125" s="65"/>
    </row>
    <row r="126" spans="1:2" ht="15">
      <c r="A126" s="33" t="s">
        <v>37</v>
      </c>
      <c r="B126" s="37">
        <v>184640.83</v>
      </c>
    </row>
    <row r="127" spans="1:2" ht="15">
      <c r="A127" s="35" t="s">
        <v>38</v>
      </c>
      <c r="B127" s="37"/>
    </row>
    <row r="128" spans="1:3" ht="15">
      <c r="A128" s="21" t="s">
        <v>102</v>
      </c>
      <c r="B128" s="37">
        <v>208611.2</v>
      </c>
      <c r="C128" s="50"/>
    </row>
    <row r="129" spans="1:3" ht="15">
      <c r="A129" s="21" t="s">
        <v>103</v>
      </c>
      <c r="B129" s="37">
        <v>134813.49</v>
      </c>
      <c r="C129" s="51"/>
    </row>
    <row r="130" spans="1:3" ht="15">
      <c r="A130" s="21" t="s">
        <v>104</v>
      </c>
      <c r="B130" s="37">
        <v>82640.25</v>
      </c>
      <c r="C130" s="51"/>
    </row>
    <row r="131" spans="1:3" ht="15">
      <c r="A131" s="21" t="s">
        <v>104</v>
      </c>
      <c r="B131" s="37">
        <v>71710.64</v>
      </c>
      <c r="C131" s="51"/>
    </row>
    <row r="132" spans="1:3" ht="15">
      <c r="A132" s="22" t="s">
        <v>105</v>
      </c>
      <c r="B132" s="37">
        <v>144630.75</v>
      </c>
      <c r="C132" s="51"/>
    </row>
    <row r="133" spans="1:3" ht="15">
      <c r="A133" s="21" t="s">
        <v>104</v>
      </c>
      <c r="B133" s="37">
        <v>45233.3</v>
      </c>
      <c r="C133" s="51"/>
    </row>
    <row r="134" spans="1:3" ht="15">
      <c r="A134" s="21" t="s">
        <v>104</v>
      </c>
      <c r="B134" s="37">
        <v>115085.71</v>
      </c>
      <c r="C134" s="51"/>
    </row>
    <row r="135" spans="1:3" ht="15">
      <c r="A135" s="21" t="s">
        <v>104</v>
      </c>
      <c r="B135" s="37">
        <v>28346.39</v>
      </c>
      <c r="C135" s="51"/>
    </row>
    <row r="136" spans="1:3" ht="15">
      <c r="A136" s="21" t="s">
        <v>106</v>
      </c>
      <c r="B136" s="37">
        <v>116033.95</v>
      </c>
      <c r="C136" s="51"/>
    </row>
    <row r="137" spans="1:3" ht="15">
      <c r="A137" s="21" t="s">
        <v>107</v>
      </c>
      <c r="B137" s="37">
        <v>118995.58</v>
      </c>
      <c r="C137" s="51"/>
    </row>
    <row r="138" spans="1:3" ht="15">
      <c r="A138" s="21" t="s">
        <v>103</v>
      </c>
      <c r="B138" s="37">
        <v>29480.57</v>
      </c>
      <c r="C138" s="51"/>
    </row>
    <row r="139" spans="1:3" ht="15">
      <c r="A139" s="21" t="s">
        <v>107</v>
      </c>
      <c r="B139" s="37">
        <v>70686.91</v>
      </c>
      <c r="C139" s="51"/>
    </row>
    <row r="140" spans="1:3" ht="15">
      <c r="A140" s="21" t="s">
        <v>108</v>
      </c>
      <c r="B140" s="37">
        <v>66796.05</v>
      </c>
      <c r="C140" s="51"/>
    </row>
    <row r="141" spans="1:3" ht="15">
      <c r="A141" s="22" t="s">
        <v>109</v>
      </c>
      <c r="B141" s="37">
        <v>56775</v>
      </c>
      <c r="C141" s="51"/>
    </row>
    <row r="142" spans="1:3" ht="15">
      <c r="A142" s="22" t="s">
        <v>110</v>
      </c>
      <c r="B142" s="37">
        <v>18083.04</v>
      </c>
      <c r="C142" s="51"/>
    </row>
    <row r="143" spans="1:2" ht="15">
      <c r="A143" s="33" t="s">
        <v>59</v>
      </c>
      <c r="B143" s="37">
        <f>SUM(B128:B142)+B126</f>
        <v>1492563.6600000001</v>
      </c>
    </row>
    <row r="144" spans="1:2" ht="15">
      <c r="A144" s="64" t="s">
        <v>185</v>
      </c>
      <c r="B144" s="65"/>
    </row>
    <row r="145" spans="1:2" ht="15">
      <c r="A145" s="33" t="s">
        <v>37</v>
      </c>
      <c r="B145" s="37">
        <v>1377794.37</v>
      </c>
    </row>
    <row r="146" spans="1:2" ht="13.5" thickBot="1">
      <c r="A146" s="33" t="s">
        <v>38</v>
      </c>
      <c r="B146" s="37"/>
    </row>
    <row r="147" spans="1:3" ht="15">
      <c r="A147" s="21" t="s">
        <v>111</v>
      </c>
      <c r="B147" s="37">
        <v>119980.68</v>
      </c>
      <c r="C147" s="61"/>
    </row>
    <row r="148" spans="1:3" ht="15">
      <c r="A148" s="21" t="s">
        <v>112</v>
      </c>
      <c r="B148" s="37">
        <v>119980.68</v>
      </c>
      <c r="C148" s="62"/>
    </row>
    <row r="149" spans="1:3" ht="15">
      <c r="A149" s="21" t="s">
        <v>113</v>
      </c>
      <c r="B149" s="37">
        <v>119998.98</v>
      </c>
      <c r="C149" s="30"/>
    </row>
    <row r="150" spans="1:3" ht="15">
      <c r="A150" s="21" t="s">
        <v>114</v>
      </c>
      <c r="B150" s="37">
        <v>119974.85</v>
      </c>
      <c r="C150" s="41"/>
    </row>
    <row r="151" spans="1:3" ht="15">
      <c r="A151" s="21" t="s">
        <v>115</v>
      </c>
      <c r="B151" s="37">
        <v>120000.02</v>
      </c>
      <c r="C151" s="41"/>
    </row>
    <row r="152" spans="1:3" ht="15">
      <c r="A152" s="21" t="s">
        <v>116</v>
      </c>
      <c r="B152" s="37">
        <v>119977.5</v>
      </c>
      <c r="C152" s="41"/>
    </row>
    <row r="153" spans="1:3" ht="15">
      <c r="A153" s="21" t="s">
        <v>117</v>
      </c>
      <c r="B153" s="37">
        <v>49502.5</v>
      </c>
      <c r="C153" s="41"/>
    </row>
    <row r="154" spans="1:3" ht="15">
      <c r="A154" s="21" t="s">
        <v>118</v>
      </c>
      <c r="B154" s="37">
        <v>59968.18</v>
      </c>
      <c r="C154" s="41"/>
    </row>
    <row r="155" spans="1:3" ht="15">
      <c r="A155" s="21" t="s">
        <v>119</v>
      </c>
      <c r="B155" s="37">
        <v>119101.18</v>
      </c>
      <c r="C155" s="41"/>
    </row>
    <row r="156" spans="1:3" ht="15">
      <c r="A156" s="21" t="s">
        <v>120</v>
      </c>
      <c r="B156" s="37">
        <v>58931.89</v>
      </c>
      <c r="C156" s="40"/>
    </row>
    <row r="157" spans="1:3" ht="15">
      <c r="A157" s="21" t="s">
        <v>121</v>
      </c>
      <c r="B157" s="37">
        <v>39994.9</v>
      </c>
      <c r="C157" s="41"/>
    </row>
    <row r="158" spans="1:3" ht="15">
      <c r="A158" s="21" t="s">
        <v>122</v>
      </c>
      <c r="B158" s="37">
        <v>58411.2</v>
      </c>
      <c r="C158" s="40"/>
    </row>
    <row r="159" spans="1:3" ht="15">
      <c r="A159" s="21" t="s">
        <v>123</v>
      </c>
      <c r="B159" s="37">
        <v>104798.67</v>
      </c>
      <c r="C159" s="41"/>
    </row>
    <row r="160" spans="1:3" ht="15">
      <c r="A160" s="21" t="s">
        <v>124</v>
      </c>
      <c r="B160" s="37">
        <v>83693.77</v>
      </c>
      <c r="C160" s="41"/>
    </row>
    <row r="161" spans="1:3" ht="15">
      <c r="A161" s="21" t="s">
        <v>125</v>
      </c>
      <c r="B161" s="37">
        <v>73189.5</v>
      </c>
      <c r="C161" s="41"/>
    </row>
    <row r="162" spans="1:3" ht="15">
      <c r="A162" s="21" t="s">
        <v>126</v>
      </c>
      <c r="B162" s="37">
        <v>119979.48</v>
      </c>
      <c r="C162" s="40"/>
    </row>
    <row r="163" spans="1:3" ht="15">
      <c r="A163" s="21" t="s">
        <v>127</v>
      </c>
      <c r="B163" s="37">
        <v>119019.75</v>
      </c>
      <c r="C163" s="40"/>
    </row>
    <row r="164" spans="1:3" ht="15">
      <c r="A164" s="21" t="s">
        <v>128</v>
      </c>
      <c r="B164" s="37">
        <v>2471.4</v>
      </c>
      <c r="C164" s="41"/>
    </row>
    <row r="165" spans="1:3" ht="15">
      <c r="A165" s="21" t="s">
        <v>129</v>
      </c>
      <c r="B165" s="37">
        <v>58882.31</v>
      </c>
      <c r="C165" s="58"/>
    </row>
    <row r="166" spans="1:3" ht="15">
      <c r="A166" s="21" t="s">
        <v>130</v>
      </c>
      <c r="B166" s="37">
        <v>19727.82</v>
      </c>
      <c r="C166" s="59"/>
    </row>
    <row r="167" spans="1:3" ht="15">
      <c r="A167" s="21" t="s">
        <v>131</v>
      </c>
      <c r="B167" s="37">
        <v>52480</v>
      </c>
      <c r="C167" s="58"/>
    </row>
    <row r="168" spans="1:3" ht="15">
      <c r="A168" s="21" t="s">
        <v>132</v>
      </c>
      <c r="B168" s="37">
        <v>77797.5</v>
      </c>
      <c r="C168" s="59"/>
    </row>
    <row r="169" spans="1:3" ht="15">
      <c r="A169" s="21" t="s">
        <v>133</v>
      </c>
      <c r="B169" s="37">
        <v>9996.5</v>
      </c>
      <c r="C169" s="40"/>
    </row>
    <row r="170" spans="1:3" ht="15">
      <c r="A170" s="21" t="s">
        <v>134</v>
      </c>
      <c r="B170" s="37">
        <v>298.4</v>
      </c>
      <c r="C170" s="40"/>
    </row>
    <row r="171" spans="1:3" ht="15">
      <c r="A171" s="21" t="s">
        <v>135</v>
      </c>
      <c r="B171" s="37">
        <v>85728.78</v>
      </c>
      <c r="C171" s="40"/>
    </row>
    <row r="172" spans="1:3" ht="15">
      <c r="A172" s="21" t="s">
        <v>136</v>
      </c>
      <c r="B172" s="37">
        <v>79851.6</v>
      </c>
      <c r="C172" s="56"/>
    </row>
    <row r="173" spans="1:3" ht="15">
      <c r="A173" s="21" t="s">
        <v>137</v>
      </c>
      <c r="B173" s="37">
        <v>69460</v>
      </c>
      <c r="C173" s="57"/>
    </row>
    <row r="174" spans="1:3" ht="15">
      <c r="A174" s="21" t="s">
        <v>138</v>
      </c>
      <c r="B174" s="37">
        <v>59890</v>
      </c>
      <c r="C174" s="57"/>
    </row>
    <row r="175" spans="1:3" ht="15">
      <c r="A175" s="21" t="s">
        <v>139</v>
      </c>
      <c r="B175" s="37">
        <v>10015.86</v>
      </c>
      <c r="C175" s="57"/>
    </row>
    <row r="176" spans="1:3" ht="15">
      <c r="A176" s="21" t="s">
        <v>140</v>
      </c>
      <c r="B176" s="37">
        <v>24048.92</v>
      </c>
      <c r="C176" s="57"/>
    </row>
    <row r="177" spans="1:3" ht="15">
      <c r="A177" s="21" t="s">
        <v>141</v>
      </c>
      <c r="B177" s="37">
        <v>10393.29</v>
      </c>
      <c r="C177" s="57"/>
    </row>
    <row r="178" spans="1:3" ht="15">
      <c r="A178" s="21" t="s">
        <v>142</v>
      </c>
      <c r="B178" s="37">
        <v>19959</v>
      </c>
      <c r="C178" s="57"/>
    </row>
    <row r="179" spans="1:3" ht="15">
      <c r="A179" s="21" t="s">
        <v>143</v>
      </c>
      <c r="B179" s="37">
        <v>20359</v>
      </c>
      <c r="C179" s="57"/>
    </row>
    <row r="180" spans="1:3" ht="15">
      <c r="A180" s="21" t="s">
        <v>144</v>
      </c>
      <c r="B180" s="37">
        <v>24910</v>
      </c>
      <c r="C180" s="57"/>
    </row>
    <row r="181" spans="1:3" ht="15">
      <c r="A181" s="21" t="s">
        <v>145</v>
      </c>
      <c r="B181" s="37">
        <v>29860</v>
      </c>
      <c r="C181" s="57"/>
    </row>
    <row r="182" spans="1:3" ht="15">
      <c r="A182" s="21" t="s">
        <v>146</v>
      </c>
      <c r="B182" s="37">
        <v>19815</v>
      </c>
      <c r="C182" s="57"/>
    </row>
    <row r="183" spans="1:3" ht="15">
      <c r="A183" s="21" t="s">
        <v>147</v>
      </c>
      <c r="B183" s="37">
        <v>18483</v>
      </c>
      <c r="C183" s="57"/>
    </row>
    <row r="184" spans="1:3" ht="15">
      <c r="A184" s="21" t="s">
        <v>148</v>
      </c>
      <c r="B184" s="37">
        <v>6873</v>
      </c>
      <c r="C184" s="57"/>
    </row>
    <row r="185" spans="1:3" ht="15">
      <c r="A185" s="21" t="s">
        <v>149</v>
      </c>
      <c r="B185" s="37">
        <v>60080</v>
      </c>
      <c r="C185" s="57"/>
    </row>
    <row r="186" spans="1:3" ht="15">
      <c r="A186" s="21" t="s">
        <v>150</v>
      </c>
      <c r="B186" s="37">
        <v>60080</v>
      </c>
      <c r="C186" s="57"/>
    </row>
    <row r="187" spans="1:3" ht="15">
      <c r="A187" s="21" t="s">
        <v>151</v>
      </c>
      <c r="B187" s="37">
        <v>7104</v>
      </c>
      <c r="C187" s="57"/>
    </row>
    <row r="188" spans="1:3" ht="15">
      <c r="A188" s="21" t="s">
        <v>152</v>
      </c>
      <c r="B188" s="37">
        <v>1950</v>
      </c>
      <c r="C188" s="57"/>
    </row>
    <row r="189" spans="1:3" ht="15">
      <c r="A189" s="21" t="s">
        <v>153</v>
      </c>
      <c r="B189" s="37">
        <v>6076.08</v>
      </c>
      <c r="C189" s="57"/>
    </row>
    <row r="190" spans="1:3" ht="15">
      <c r="A190" s="21" t="s">
        <v>154</v>
      </c>
      <c r="B190" s="37">
        <v>316500</v>
      </c>
      <c r="C190" s="41"/>
    </row>
    <row r="191" spans="1:3" ht="15">
      <c r="A191" s="21" t="s">
        <v>155</v>
      </c>
      <c r="B191" s="37">
        <v>7422</v>
      </c>
      <c r="C191" s="56"/>
    </row>
    <row r="192" spans="1:3" ht="15">
      <c r="A192" s="21" t="s">
        <v>156</v>
      </c>
      <c r="B192" s="37">
        <v>716.67</v>
      </c>
      <c r="C192" s="60"/>
    </row>
    <row r="193" spans="1:3" ht="15">
      <c r="A193" s="21" t="s">
        <v>157</v>
      </c>
      <c r="B193" s="37">
        <v>997.01</v>
      </c>
      <c r="C193" s="40"/>
    </row>
    <row r="194" spans="1:3" ht="15">
      <c r="A194" s="21" t="s">
        <v>158</v>
      </c>
      <c r="B194" s="37">
        <v>690.83</v>
      </c>
      <c r="C194" s="56"/>
    </row>
    <row r="195" spans="1:3" ht="15">
      <c r="A195" s="21" t="s">
        <v>159</v>
      </c>
      <c r="B195" s="37">
        <v>1560</v>
      </c>
      <c r="C195" s="57"/>
    </row>
    <row r="196" spans="1:3" ht="15">
      <c r="A196" s="21" t="s">
        <v>160</v>
      </c>
      <c r="B196" s="37">
        <v>200</v>
      </c>
      <c r="C196" s="57"/>
    </row>
    <row r="197" spans="1:3" ht="15">
      <c r="A197" s="21" t="s">
        <v>161</v>
      </c>
      <c r="B197" s="37">
        <v>2751.28</v>
      </c>
      <c r="C197" s="40"/>
    </row>
    <row r="198" spans="1:3" ht="15">
      <c r="A198" s="21" t="s">
        <v>162</v>
      </c>
      <c r="B198" s="37">
        <v>88.18</v>
      </c>
      <c r="C198" s="40"/>
    </row>
    <row r="199" spans="1:3" ht="15">
      <c r="A199" s="21" t="s">
        <v>163</v>
      </c>
      <c r="B199" s="37">
        <v>5170.5</v>
      </c>
      <c r="C199" s="41"/>
    </row>
    <row r="200" spans="1:3" ht="15">
      <c r="A200" s="21" t="s">
        <v>164</v>
      </c>
      <c r="B200" s="37">
        <v>1425</v>
      </c>
      <c r="C200" s="40"/>
    </row>
    <row r="201" spans="1:3" ht="15">
      <c r="A201" s="21" t="s">
        <v>165</v>
      </c>
      <c r="B201" s="37">
        <v>203.2</v>
      </c>
      <c r="C201" s="40"/>
    </row>
    <row r="202" spans="1:3" ht="15">
      <c r="A202" s="21" t="s">
        <v>166</v>
      </c>
      <c r="B202" s="37">
        <v>935.28</v>
      </c>
      <c r="C202" s="56"/>
    </row>
    <row r="203" spans="1:3" ht="15">
      <c r="A203" s="21" t="s">
        <v>166</v>
      </c>
      <c r="B203" s="37">
        <v>1302.7</v>
      </c>
      <c r="C203" s="57"/>
    </row>
    <row r="204" spans="1:3" ht="15">
      <c r="A204" s="21" t="s">
        <v>167</v>
      </c>
      <c r="B204" s="37">
        <v>220.8</v>
      </c>
      <c r="C204" s="56"/>
    </row>
    <row r="205" spans="1:3" ht="15">
      <c r="A205" s="21" t="s">
        <v>168</v>
      </c>
      <c r="B205" s="37">
        <v>516.6</v>
      </c>
      <c r="C205" s="57"/>
    </row>
    <row r="206" spans="1:3" ht="15">
      <c r="A206" s="21" t="s">
        <v>169</v>
      </c>
      <c r="B206" s="37">
        <v>1660</v>
      </c>
      <c r="C206" s="40"/>
    </row>
    <row r="207" spans="1:3" ht="15">
      <c r="A207" s="21" t="s">
        <v>170</v>
      </c>
      <c r="B207" s="37">
        <v>43924.18</v>
      </c>
      <c r="C207" s="58"/>
    </row>
    <row r="208" spans="1:3" ht="15">
      <c r="A208" s="21" t="s">
        <v>171</v>
      </c>
      <c r="B208" s="37">
        <v>15849.56</v>
      </c>
      <c r="C208" s="59"/>
    </row>
    <row r="209" spans="1:3" ht="15">
      <c r="A209" s="21" t="s">
        <v>172</v>
      </c>
      <c r="B209" s="37">
        <v>29794.7</v>
      </c>
      <c r="C209" s="41"/>
    </row>
    <row r="210" spans="1:3" ht="15">
      <c r="A210" s="21" t="s">
        <v>173</v>
      </c>
      <c r="B210" s="37">
        <v>29988.36</v>
      </c>
      <c r="C210" s="56"/>
    </row>
    <row r="211" spans="1:3" ht="15">
      <c r="A211" s="21" t="s">
        <v>174</v>
      </c>
      <c r="B211" s="37">
        <v>30002.22</v>
      </c>
      <c r="C211" s="60"/>
    </row>
    <row r="212" spans="1:3" ht="15">
      <c r="A212" s="21" t="s">
        <v>175</v>
      </c>
      <c r="B212" s="37">
        <v>29751.54</v>
      </c>
      <c r="C212" s="60"/>
    </row>
    <row r="213" spans="1:3" ht="15">
      <c r="A213" s="21" t="s">
        <v>176</v>
      </c>
      <c r="B213" s="37">
        <v>496.6</v>
      </c>
      <c r="C213" s="31"/>
    </row>
    <row r="214" spans="1:3" ht="15">
      <c r="A214" s="21" t="s">
        <v>177</v>
      </c>
      <c r="B214" s="37">
        <v>812.36</v>
      </c>
      <c r="C214" s="31"/>
    </row>
    <row r="215" spans="1:3" ht="15">
      <c r="A215" s="21" t="s">
        <v>178</v>
      </c>
      <c r="B215" s="37">
        <v>434.53</v>
      </c>
      <c r="C215" s="31"/>
    </row>
    <row r="216" spans="1:2" ht="15">
      <c r="A216" s="21" t="s">
        <v>179</v>
      </c>
      <c r="B216" s="37">
        <v>16312.51</v>
      </c>
    </row>
    <row r="217" spans="1:2" ht="15">
      <c r="A217" s="33" t="s">
        <v>59</v>
      </c>
      <c r="B217" s="37">
        <f>SUM(B147:B216)+B145</f>
        <v>4360616.17</v>
      </c>
    </row>
    <row r="218" spans="1:2" s="7" customFormat="1" ht="15">
      <c r="A218" s="38" t="s">
        <v>180</v>
      </c>
      <c r="B218" s="53">
        <f>B217+B143+B124+B77+B51</f>
        <v>10155517.709999997</v>
      </c>
    </row>
    <row r="220" spans="1:2" ht="18">
      <c r="A220" s="42" t="s">
        <v>181</v>
      </c>
      <c r="B220" s="43">
        <f>B11+B24+B47+B218</f>
        <v>12002781.569999997</v>
      </c>
    </row>
  </sheetData>
  <mergeCells count="15">
    <mergeCell ref="A2:B2"/>
    <mergeCell ref="A78:B78"/>
    <mergeCell ref="A125:B125"/>
    <mergeCell ref="A144:B144"/>
    <mergeCell ref="A52:B52"/>
    <mergeCell ref="C147:C148"/>
    <mergeCell ref="C165:C166"/>
    <mergeCell ref="C167:C168"/>
    <mergeCell ref="C172:C189"/>
    <mergeCell ref="C191:C192"/>
    <mergeCell ref="C194:C196"/>
    <mergeCell ref="C202:C203"/>
    <mergeCell ref="C204:C205"/>
    <mergeCell ref="C207:C208"/>
    <mergeCell ref="C210:C21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BE9FB9A-3E1C-4BEB-AAF7-2F05E2D71F5A}"/>
</file>

<file path=customXml/itemProps2.xml><?xml version="1.0" encoding="utf-8"?>
<ds:datastoreItem xmlns:ds="http://schemas.openxmlformats.org/officeDocument/2006/customXml" ds:itemID="{E83A9CB2-9992-48AA-9C72-8B042E196F20}"/>
</file>

<file path=customXml/itemProps3.xml><?xml version="1.0" encoding="utf-8"?>
<ds:datastoreItem xmlns:ds="http://schemas.openxmlformats.org/officeDocument/2006/customXml" ds:itemID="{FD92E8F9-4174-43F1-AAD6-C985C91478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SVP, š.p.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 Tomas</dc:creator>
  <cp:keywords/>
  <dc:description/>
  <cp:lastModifiedBy>rysava</cp:lastModifiedBy>
  <cp:lastPrinted>2011-12-07T12:31:56Z</cp:lastPrinted>
  <dcterms:created xsi:type="dcterms:W3CDTF">2011-05-05T10:57:28Z</dcterms:created>
  <dcterms:modified xsi:type="dcterms:W3CDTF">2011-12-08T07:48:26Z</dcterms:modified>
  <cp:category/>
  <cp:version/>
  <cp:contentType/>
  <cp:contentStatus/>
</cp:coreProperties>
</file>