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rana 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<sst xmlns="http://schemas.openxmlformats.org/spreadsheetml/2006/main" count="63" uniqueCount="52">
  <si>
    <t xml:space="preserve"> </t>
  </si>
  <si>
    <t>A. Záväzný ukazovateľ</t>
  </si>
  <si>
    <t>B. Prostriedky z rozpočtu Európskej únie</t>
  </si>
  <si>
    <t>II.</t>
  </si>
  <si>
    <t>VÝDAVKY KAPITOLY CELKOM (A+B)</t>
  </si>
  <si>
    <t>A. Výdavky spolu bez prostriedkov z rozpočtu EÚ</t>
  </si>
  <si>
    <t>z toho:</t>
  </si>
  <si>
    <t xml:space="preserve">A.1.  </t>
  </si>
  <si>
    <t>prostriedky na spolufinancovanie</t>
  </si>
  <si>
    <t xml:space="preserve">A.2.  </t>
  </si>
  <si>
    <t xml:space="preserve">       </t>
  </si>
  <si>
    <t xml:space="preserve">      </t>
  </si>
  <si>
    <t xml:space="preserve">        </t>
  </si>
  <si>
    <t>aparát ústredného orgánu</t>
  </si>
  <si>
    <t xml:space="preserve">A.3.  </t>
  </si>
  <si>
    <t xml:space="preserve">         </t>
  </si>
  <si>
    <t xml:space="preserve">     z toho:</t>
  </si>
  <si>
    <t>Obrana</t>
  </si>
  <si>
    <t>Rozvoj obrany</t>
  </si>
  <si>
    <t>095</t>
  </si>
  <si>
    <t>06H02</t>
  </si>
  <si>
    <t xml:space="preserve">Hospodárska mobilizácia MO SR </t>
  </si>
  <si>
    <t>B.  Prostriedky z rozpočtu Európskej únie</t>
  </si>
  <si>
    <t xml:space="preserve">     Výdavky spolu za kapitolu</t>
  </si>
  <si>
    <t>Tabuľka č. 4</t>
  </si>
  <si>
    <t xml:space="preserve">I. </t>
  </si>
  <si>
    <t xml:space="preserve"> PRÍJMY KAPITOLY</t>
  </si>
  <si>
    <t>11 Ministerstvo obrany SR</t>
  </si>
  <si>
    <t>096</t>
  </si>
  <si>
    <t>Číslo a názov kapitoly</t>
  </si>
  <si>
    <t xml:space="preserve">Záväzné ukazovatele  kapitoly  </t>
  </si>
  <si>
    <t>mzdy, platy, služobné príjmy a ostatné osobné vyrovnania aparátu ústredného orgánu</t>
  </si>
  <si>
    <t>kód zdroja 111</t>
  </si>
  <si>
    <t>06E01</t>
  </si>
  <si>
    <t>Schválený rozpočet                       v €</t>
  </si>
  <si>
    <t>Upravený rozpočet                       v €</t>
  </si>
  <si>
    <t>Plnenie, čerpanie vrátane mimorozp.                        v €</t>
  </si>
  <si>
    <t>MO SR - Výskum  a vývoj na podporu obrany štátu</t>
  </si>
  <si>
    <t>č. 1 k uzneseniu  vlády SR č. 629/2009</t>
  </si>
  <si>
    <t>22 154 osôb</t>
  </si>
  <si>
    <t>593 osôb</t>
  </si>
  <si>
    <t xml:space="preserve">C. Účelové prostriedky </t>
  </si>
  <si>
    <t>D.  Rozpočet kapitoly podľa programov</t>
  </si>
  <si>
    <t xml:space="preserve">% plnenia, čerpania k schvál. rozp. </t>
  </si>
  <si>
    <t xml:space="preserve">% plnenia, čerpania k uprav. rozp. </t>
  </si>
  <si>
    <t>22154 osôb</t>
  </si>
  <si>
    <t>21250,23 osôb</t>
  </si>
  <si>
    <t>644 osôb</t>
  </si>
  <si>
    <t>632,72 osôb</t>
  </si>
  <si>
    <t>Počet zamestnancov rozpočto-vých organizácií podľa prílohy</t>
  </si>
  <si>
    <t>mzdy, platy, služobné príjmy a ostatné osobné vyrovnania (610), všetky prostriedky len kód zdroja 111)</t>
  </si>
  <si>
    <t>kapitálové výdavky (700) (bez prostriedkov na spolufinanco-vanie)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</si>
</sst>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00"/>
  </numFmts>
  <fonts count="1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9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/>
    </xf>
    <xf numFmtId="164" fontId="5" fillId="0" borderId="8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0" borderId="9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5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8" fillId="0" borderId="0" xfId="0" applyFont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9">
      <selection activeCell="C23" sqref="C23:C24"/>
    </sheetView>
  </sheetViews>
  <sheetFormatPr defaultColWidth="9.140625" defaultRowHeight="12.75"/>
  <cols>
    <col min="1" max="1" width="3.421875" style="1" customWidth="1"/>
    <col min="2" max="2" width="7.8515625" style="1" customWidth="1"/>
    <col min="3" max="3" width="25.421875" style="1" customWidth="1"/>
    <col min="4" max="4" width="11.00390625" style="1" customWidth="1"/>
    <col min="5" max="5" width="12.421875" style="1" customWidth="1"/>
    <col min="6" max="6" width="12.140625" style="1" customWidth="1"/>
    <col min="7" max="7" width="5.8515625" style="1" customWidth="1"/>
    <col min="8" max="8" width="5.28125" style="1" customWidth="1"/>
    <col min="9" max="9" width="9.140625" style="1" customWidth="1"/>
    <col min="10" max="10" width="10.00390625" style="1" bestFit="1" customWidth="1"/>
    <col min="11" max="11" width="10.00390625" style="2" bestFit="1" customWidth="1"/>
    <col min="12" max="16384" width="9.140625" style="1" customWidth="1"/>
  </cols>
  <sheetData>
    <row r="1" spans="2:8" ht="12.75">
      <c r="B1" s="2"/>
      <c r="C1" s="2"/>
      <c r="D1" s="2"/>
      <c r="E1" s="2"/>
      <c r="G1" s="88" t="s">
        <v>24</v>
      </c>
      <c r="H1" s="88"/>
    </row>
    <row r="2" spans="2:8" ht="12.75">
      <c r="B2" s="2"/>
      <c r="C2" s="2"/>
      <c r="D2" s="2"/>
      <c r="E2" s="2"/>
      <c r="H2" s="3"/>
    </row>
    <row r="3" spans="1:8" ht="15.75">
      <c r="A3" s="89" t="s">
        <v>30</v>
      </c>
      <c r="B3" s="89"/>
      <c r="C3" s="89"/>
      <c r="D3" s="89"/>
      <c r="E3" s="89"/>
      <c r="F3" s="89"/>
      <c r="G3" s="89"/>
      <c r="H3" s="89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92" t="s">
        <v>29</v>
      </c>
      <c r="B5" s="92"/>
      <c r="C5" s="92"/>
      <c r="D5" s="30" t="s">
        <v>27</v>
      </c>
      <c r="E5" s="4"/>
      <c r="F5" s="4"/>
      <c r="G5" s="4"/>
      <c r="H5" s="4"/>
    </row>
    <row r="6" spans="2:5" ht="12.75">
      <c r="B6" s="2"/>
      <c r="C6" s="2"/>
      <c r="D6" s="2"/>
      <c r="E6" s="2"/>
    </row>
    <row r="7" spans="1:8" ht="84">
      <c r="A7" s="57"/>
      <c r="B7" s="6"/>
      <c r="C7" s="7"/>
      <c r="D7" s="8" t="s">
        <v>34</v>
      </c>
      <c r="E7" s="9" t="s">
        <v>35</v>
      </c>
      <c r="F7" s="9" t="s">
        <v>36</v>
      </c>
      <c r="G7" s="10" t="s">
        <v>43</v>
      </c>
      <c r="H7" s="10" t="s">
        <v>44</v>
      </c>
    </row>
    <row r="8" spans="1:8" ht="12.75">
      <c r="A8" s="11" t="s">
        <v>25</v>
      </c>
      <c r="B8" s="12" t="s">
        <v>26</v>
      </c>
      <c r="C8" s="12"/>
      <c r="D8" s="58"/>
      <c r="E8" s="59"/>
      <c r="F8" s="59"/>
      <c r="G8" s="60"/>
      <c r="H8" s="61"/>
    </row>
    <row r="9" spans="1:8" ht="12.75">
      <c r="A9" s="13" t="s">
        <v>0</v>
      </c>
      <c r="B9" s="14" t="s">
        <v>1</v>
      </c>
      <c r="C9" s="7"/>
      <c r="D9" s="54">
        <v>9500000</v>
      </c>
      <c r="E9" s="65">
        <v>9500000</v>
      </c>
      <c r="F9" s="65">
        <v>8821790.2</v>
      </c>
      <c r="G9" s="66">
        <f>F9/D9*100</f>
        <v>92.8609494736842</v>
      </c>
      <c r="H9" s="66">
        <f>F9/E9*100</f>
        <v>92.8609494736842</v>
      </c>
    </row>
    <row r="10" spans="1:8" ht="12.75">
      <c r="A10" s="16"/>
      <c r="B10" s="17" t="s">
        <v>22</v>
      </c>
      <c r="C10" s="18"/>
      <c r="D10" s="51">
        <v>0</v>
      </c>
      <c r="E10" s="51">
        <v>0</v>
      </c>
      <c r="F10" s="51">
        <v>0</v>
      </c>
      <c r="G10" s="19">
        <v>0</v>
      </c>
      <c r="H10" s="19">
        <v>0</v>
      </c>
    </row>
    <row r="11" spans="1:8" ht="12.75">
      <c r="A11" s="5" t="s">
        <v>3</v>
      </c>
      <c r="B11" s="20" t="s">
        <v>4</v>
      </c>
      <c r="C11" s="7"/>
      <c r="D11" s="55">
        <f>D12+D27</f>
        <v>822943926</v>
      </c>
      <c r="E11" s="55">
        <f>E12+E27</f>
        <v>854382738.2</v>
      </c>
      <c r="F11" s="55">
        <f>F12+F27</f>
        <v>853342953.9</v>
      </c>
      <c r="G11" s="82">
        <f>F11/D11*100</f>
        <v>103.69393672394635</v>
      </c>
      <c r="H11" s="82">
        <f>F11/E11*100</f>
        <v>99.87829994058744</v>
      </c>
    </row>
    <row r="12" spans="1:10" ht="26.25" customHeight="1">
      <c r="A12" s="42"/>
      <c r="B12" s="90" t="s">
        <v>5</v>
      </c>
      <c r="C12" s="91"/>
      <c r="D12" s="56">
        <v>822943926</v>
      </c>
      <c r="E12" s="67">
        <v>854382738.2</v>
      </c>
      <c r="F12" s="68">
        <v>853342953.9</v>
      </c>
      <c r="G12" s="83">
        <f>F12/D12*100</f>
        <v>103.69393672394635</v>
      </c>
      <c r="H12" s="83">
        <f>F12/E12*100</f>
        <v>99.87829994058744</v>
      </c>
      <c r="I12" s="38"/>
      <c r="J12" s="2"/>
    </row>
    <row r="13" spans="1:8" ht="12.75">
      <c r="A13" s="43"/>
      <c r="B13" s="14" t="s">
        <v>16</v>
      </c>
      <c r="C13" s="14"/>
      <c r="D13" s="48"/>
      <c r="E13" s="69"/>
      <c r="F13" s="69"/>
      <c r="G13" s="44"/>
      <c r="H13" s="45"/>
    </row>
    <row r="14" spans="1:10" ht="12.75">
      <c r="A14" s="42"/>
      <c r="B14" s="21" t="s">
        <v>7</v>
      </c>
      <c r="C14" s="22" t="s">
        <v>8</v>
      </c>
      <c r="D14" s="65">
        <v>0</v>
      </c>
      <c r="E14" s="65">
        <v>2207468</v>
      </c>
      <c r="F14" s="65">
        <v>2207468</v>
      </c>
      <c r="G14" s="15">
        <v>0</v>
      </c>
      <c r="H14" s="15">
        <v>0</v>
      </c>
      <c r="J14" s="2"/>
    </row>
    <row r="15" spans="1:8" ht="23.25" customHeight="1">
      <c r="A15" s="42"/>
      <c r="B15" s="23" t="s">
        <v>9</v>
      </c>
      <c r="C15" s="94" t="s">
        <v>50</v>
      </c>
      <c r="D15" s="49"/>
      <c r="E15" s="52"/>
      <c r="F15" s="70"/>
      <c r="G15" s="46"/>
      <c r="H15" s="46"/>
    </row>
    <row r="16" spans="1:8" ht="27" customHeight="1">
      <c r="A16" s="42"/>
      <c r="B16" s="25"/>
      <c r="C16" s="95"/>
      <c r="D16" s="53">
        <v>260355064</v>
      </c>
      <c r="E16" s="71">
        <v>271288339</v>
      </c>
      <c r="F16" s="26">
        <v>270895262.2</v>
      </c>
      <c r="G16" s="76">
        <f>F16/D16*100</f>
        <v>104.04839377351232</v>
      </c>
      <c r="H16" s="76">
        <f>F16/E16*100</f>
        <v>99.85510737341349</v>
      </c>
    </row>
    <row r="17" spans="1:8" ht="17.25" customHeight="1">
      <c r="A17" s="42"/>
      <c r="B17" s="62"/>
      <c r="C17" s="14" t="s">
        <v>6</v>
      </c>
      <c r="D17" s="48"/>
      <c r="E17" s="48"/>
      <c r="F17" s="48"/>
      <c r="G17" s="44"/>
      <c r="H17" s="45"/>
    </row>
    <row r="18" spans="1:8" ht="36.75" customHeight="1">
      <c r="A18" s="42"/>
      <c r="B18" s="25"/>
      <c r="C18" s="27" t="s">
        <v>31</v>
      </c>
      <c r="D18" s="53">
        <v>9955473</v>
      </c>
      <c r="E18" s="71">
        <v>9265552</v>
      </c>
      <c r="F18" s="26">
        <v>9221764</v>
      </c>
      <c r="G18" s="76">
        <f>F18/D18*100</f>
        <v>92.63009401964125</v>
      </c>
      <c r="H18" s="76">
        <f>F18/E18*100</f>
        <v>99.52741077919589</v>
      </c>
    </row>
    <row r="19" spans="1:8" ht="25.5">
      <c r="A19" s="42"/>
      <c r="B19" s="25" t="s">
        <v>11</v>
      </c>
      <c r="C19" s="24" t="s">
        <v>49</v>
      </c>
      <c r="D19" s="49"/>
      <c r="E19" s="49"/>
      <c r="F19" s="50"/>
      <c r="G19" s="46"/>
      <c r="H19" s="46"/>
    </row>
    <row r="20" spans="1:8" ht="24.75" customHeight="1">
      <c r="A20" s="42"/>
      <c r="B20" s="25" t="s">
        <v>12</v>
      </c>
      <c r="C20" s="27" t="s">
        <v>38</v>
      </c>
      <c r="D20" s="39" t="s">
        <v>39</v>
      </c>
      <c r="E20" s="39" t="s">
        <v>45</v>
      </c>
      <c r="F20" s="84" t="s">
        <v>46</v>
      </c>
      <c r="G20" s="74">
        <v>95.9</v>
      </c>
      <c r="H20" s="74">
        <v>95.9</v>
      </c>
    </row>
    <row r="21" spans="1:8" ht="12.75">
      <c r="A21" s="42"/>
      <c r="B21" s="62" t="s">
        <v>10</v>
      </c>
      <c r="C21" s="14" t="s">
        <v>6</v>
      </c>
      <c r="D21" s="48"/>
      <c r="E21" s="69"/>
      <c r="F21" s="69"/>
      <c r="G21" s="41"/>
      <c r="H21" s="41"/>
    </row>
    <row r="22" spans="1:8" ht="12.75">
      <c r="A22" s="42"/>
      <c r="B22" s="25" t="s">
        <v>12</v>
      </c>
      <c r="C22" s="15" t="s">
        <v>13</v>
      </c>
      <c r="D22" s="40" t="s">
        <v>40</v>
      </c>
      <c r="E22" s="40" t="s">
        <v>47</v>
      </c>
      <c r="F22" s="85" t="s">
        <v>48</v>
      </c>
      <c r="G22" s="76">
        <v>106.7</v>
      </c>
      <c r="H22" s="76">
        <v>98.2</v>
      </c>
    </row>
    <row r="23" spans="1:8" ht="12.75">
      <c r="A23" s="43"/>
      <c r="B23" s="37" t="s">
        <v>14</v>
      </c>
      <c r="C23" s="94" t="s">
        <v>51</v>
      </c>
      <c r="D23" s="49"/>
      <c r="E23" s="49"/>
      <c r="F23" s="50"/>
      <c r="G23" s="46"/>
      <c r="H23" s="46"/>
    </row>
    <row r="24" spans="1:8" ht="27.75" customHeight="1">
      <c r="A24" s="43"/>
      <c r="B24" s="34" t="s">
        <v>15</v>
      </c>
      <c r="C24" s="95"/>
      <c r="D24" s="53">
        <v>7775023</v>
      </c>
      <c r="E24" s="71">
        <v>28303581.6</v>
      </c>
      <c r="F24" s="26">
        <v>28102234.2</v>
      </c>
      <c r="G24" s="76">
        <f>F24/D24*100</f>
        <v>361.44245746925765</v>
      </c>
      <c r="H24" s="76">
        <f>F24/E24*100</f>
        <v>99.28861512000304</v>
      </c>
    </row>
    <row r="25" spans="1:8" ht="12.75">
      <c r="A25" s="43"/>
      <c r="B25" s="63"/>
      <c r="C25" s="14" t="s">
        <v>6</v>
      </c>
      <c r="D25" s="69"/>
      <c r="E25" s="69"/>
      <c r="F25" s="69"/>
      <c r="G25" s="77"/>
      <c r="H25" s="78"/>
    </row>
    <row r="26" spans="1:8" ht="12.75">
      <c r="A26" s="43"/>
      <c r="B26" s="64"/>
      <c r="C26" s="28" t="s">
        <v>32</v>
      </c>
      <c r="D26" s="54">
        <v>7775023</v>
      </c>
      <c r="E26" s="79">
        <v>21483187</v>
      </c>
      <c r="F26" s="80">
        <v>21481982.91</v>
      </c>
      <c r="G26" s="74">
        <f>F26/D26*100</f>
        <v>276.2947827935686</v>
      </c>
      <c r="H26" s="74">
        <f aca="true" t="shared" si="0" ref="H26:H32">F26/E26*100</f>
        <v>99.99439519844053</v>
      </c>
    </row>
    <row r="27" spans="1:10" ht="12.75">
      <c r="A27" s="42"/>
      <c r="B27" s="36" t="s">
        <v>2</v>
      </c>
      <c r="C27" s="7"/>
      <c r="D27" s="53">
        <v>0</v>
      </c>
      <c r="E27" s="71">
        <v>0</v>
      </c>
      <c r="F27" s="81">
        <v>0</v>
      </c>
      <c r="G27" s="76">
        <v>0</v>
      </c>
      <c r="H27" s="76">
        <v>0</v>
      </c>
      <c r="J27" s="2"/>
    </row>
    <row r="28" spans="1:8" ht="12.75">
      <c r="A28" s="42"/>
      <c r="B28" s="35" t="s">
        <v>41</v>
      </c>
      <c r="C28" s="18"/>
      <c r="D28" s="51">
        <f>SUM(D29:D32)</f>
        <v>822943926</v>
      </c>
      <c r="E28" s="19">
        <f>SUM(E29:E32)</f>
        <v>854382738.2</v>
      </c>
      <c r="F28" s="19">
        <f>SUM(F29:F32)</f>
        <v>853342953.9</v>
      </c>
      <c r="G28" s="19">
        <f>F28/D28*100</f>
        <v>103.69393672394635</v>
      </c>
      <c r="H28" s="19">
        <f t="shared" si="0"/>
        <v>99.87829994058744</v>
      </c>
    </row>
    <row r="29" spans="1:8" ht="12.75">
      <c r="A29" s="42"/>
      <c r="B29" s="29" t="s">
        <v>19</v>
      </c>
      <c r="C29" s="19" t="s">
        <v>18</v>
      </c>
      <c r="D29" s="51">
        <v>104101764</v>
      </c>
      <c r="E29" s="19">
        <v>126971344.6</v>
      </c>
      <c r="F29" s="19">
        <v>126715614.4</v>
      </c>
      <c r="G29" s="19">
        <f>F29/D29*100</f>
        <v>121.72283113281348</v>
      </c>
      <c r="H29" s="19">
        <f t="shared" si="0"/>
        <v>99.79859219353342</v>
      </c>
    </row>
    <row r="30" spans="1:8" ht="12.75">
      <c r="A30" s="42"/>
      <c r="B30" s="29" t="s">
        <v>28</v>
      </c>
      <c r="C30" s="19" t="s">
        <v>17</v>
      </c>
      <c r="D30" s="51">
        <v>717253162</v>
      </c>
      <c r="E30" s="19">
        <v>725822393.6</v>
      </c>
      <c r="F30" s="19">
        <v>726022703</v>
      </c>
      <c r="G30" s="19">
        <f>F30/D30*100</f>
        <v>101.22265630388397</v>
      </c>
      <c r="H30" s="19">
        <f t="shared" si="0"/>
        <v>100.02759757783257</v>
      </c>
    </row>
    <row r="31" spans="1:8" ht="25.5">
      <c r="A31" s="42"/>
      <c r="B31" s="32" t="s">
        <v>33</v>
      </c>
      <c r="C31" s="33" t="s">
        <v>37</v>
      </c>
      <c r="D31" s="51">
        <v>1056000</v>
      </c>
      <c r="E31" s="19">
        <v>1056000</v>
      </c>
      <c r="F31" s="19">
        <v>71711</v>
      </c>
      <c r="G31" s="19">
        <f>F31/D31*100</f>
        <v>6.790814393939394</v>
      </c>
      <c r="H31" s="19">
        <f t="shared" si="0"/>
        <v>6.790814393939394</v>
      </c>
    </row>
    <row r="32" spans="1:8" ht="12.75">
      <c r="A32" s="42"/>
      <c r="B32" s="31" t="s">
        <v>20</v>
      </c>
      <c r="C32" s="19" t="s">
        <v>21</v>
      </c>
      <c r="D32" s="51">
        <v>533000</v>
      </c>
      <c r="E32" s="19">
        <v>533000</v>
      </c>
      <c r="F32" s="19">
        <v>532925.5</v>
      </c>
      <c r="G32" s="19">
        <f>F32/D32*100</f>
        <v>99.9860225140713</v>
      </c>
      <c r="H32" s="19">
        <f t="shared" si="0"/>
        <v>99.9860225140713</v>
      </c>
    </row>
    <row r="33" spans="1:8" ht="12.75">
      <c r="A33" s="42"/>
      <c r="B33" s="86" t="s">
        <v>42</v>
      </c>
      <c r="C33" s="93"/>
      <c r="D33" s="93"/>
      <c r="E33" s="93"/>
      <c r="F33" s="93"/>
      <c r="G33" s="93"/>
      <c r="H33" s="87"/>
    </row>
    <row r="34" spans="1:8" ht="12.75">
      <c r="A34" s="42"/>
      <c r="B34" s="86" t="s">
        <v>23</v>
      </c>
      <c r="C34" s="87"/>
      <c r="D34" s="55">
        <f>SUM(D35:D38)</f>
        <v>822943926</v>
      </c>
      <c r="E34" s="72">
        <f>SUM(E35:E38)</f>
        <v>854382738.2</v>
      </c>
      <c r="F34" s="72">
        <f>SUM(F35:F38)</f>
        <v>853342953.9</v>
      </c>
      <c r="G34" s="73">
        <f>F34/D34*100</f>
        <v>103.69393672394635</v>
      </c>
      <c r="H34" s="73">
        <f>F34/E34*100</f>
        <v>99.87829994058744</v>
      </c>
    </row>
    <row r="35" spans="1:8" ht="12.75">
      <c r="A35" s="42"/>
      <c r="B35" s="29" t="s">
        <v>19</v>
      </c>
      <c r="C35" s="19" t="s">
        <v>18</v>
      </c>
      <c r="D35" s="51">
        <v>104101764</v>
      </c>
      <c r="E35" s="19">
        <f aca="true" t="shared" si="1" ref="E35:F38">E29</f>
        <v>126971344.6</v>
      </c>
      <c r="F35" s="19">
        <f t="shared" si="1"/>
        <v>126715614.4</v>
      </c>
      <c r="G35" s="74">
        <f>F35/D35*100</f>
        <v>121.72283113281348</v>
      </c>
      <c r="H35" s="74">
        <f>F35/E35*100</f>
        <v>99.79859219353342</v>
      </c>
    </row>
    <row r="36" spans="1:8" ht="12.75">
      <c r="A36" s="42"/>
      <c r="B36" s="29" t="s">
        <v>28</v>
      </c>
      <c r="C36" s="19" t="s">
        <v>17</v>
      </c>
      <c r="D36" s="51">
        <v>717253162</v>
      </c>
      <c r="E36" s="19">
        <f t="shared" si="1"/>
        <v>725822393.6</v>
      </c>
      <c r="F36" s="19">
        <f t="shared" si="1"/>
        <v>726022703</v>
      </c>
      <c r="G36" s="74">
        <f>F36/D36*100</f>
        <v>101.22265630388397</v>
      </c>
      <c r="H36" s="74">
        <f>F36/E36*100</f>
        <v>100.02759757783257</v>
      </c>
    </row>
    <row r="37" spans="1:8" ht="25.5">
      <c r="A37" s="42"/>
      <c r="B37" s="32" t="s">
        <v>33</v>
      </c>
      <c r="C37" s="33" t="s">
        <v>37</v>
      </c>
      <c r="D37" s="52">
        <v>1056000</v>
      </c>
      <c r="E37" s="75">
        <f t="shared" si="1"/>
        <v>1056000</v>
      </c>
      <c r="F37" s="75">
        <f t="shared" si="1"/>
        <v>71711</v>
      </c>
      <c r="G37" s="74">
        <f>F37/D37*100</f>
        <v>6.790814393939394</v>
      </c>
      <c r="H37" s="74">
        <f>F37/E37*100</f>
        <v>6.790814393939394</v>
      </c>
    </row>
    <row r="38" spans="1:8" ht="12.75">
      <c r="A38" s="47"/>
      <c r="B38" s="31" t="s">
        <v>20</v>
      </c>
      <c r="C38" s="19" t="s">
        <v>21</v>
      </c>
      <c r="D38" s="51">
        <v>533000</v>
      </c>
      <c r="E38" s="19">
        <f t="shared" si="1"/>
        <v>533000</v>
      </c>
      <c r="F38" s="19">
        <f t="shared" si="1"/>
        <v>532925.5</v>
      </c>
      <c r="G38" s="74">
        <f>F38/D38*100</f>
        <v>99.9860225140713</v>
      </c>
      <c r="H38" s="74">
        <f>F38/E38*100</f>
        <v>99.9860225140713</v>
      </c>
    </row>
    <row r="39" spans="1:8" ht="12.75">
      <c r="A39" s="38"/>
      <c r="B39" s="38"/>
      <c r="C39" s="38"/>
      <c r="D39" s="38"/>
      <c r="E39" s="38"/>
      <c r="F39" s="38"/>
      <c r="G39" s="38"/>
      <c r="H39" s="38"/>
    </row>
    <row r="40" spans="1:8" ht="12.75">
      <c r="A40" s="38"/>
      <c r="B40" s="38"/>
      <c r="C40" s="38"/>
      <c r="D40" s="38"/>
      <c r="E40" s="38"/>
      <c r="F40" s="38"/>
      <c r="G40" s="38"/>
      <c r="H40" s="38"/>
    </row>
    <row r="41" spans="1:8" ht="12.75">
      <c r="A41" s="38"/>
      <c r="B41" s="38"/>
      <c r="C41" s="38"/>
      <c r="D41" s="38"/>
      <c r="E41" s="38"/>
      <c r="F41" s="38"/>
      <c r="G41" s="38"/>
      <c r="H41" s="38"/>
    </row>
    <row r="42" spans="1:8" ht="12.75">
      <c r="A42" s="38"/>
      <c r="B42" s="38"/>
      <c r="C42" s="38"/>
      <c r="D42" s="38"/>
      <c r="E42" s="38"/>
      <c r="F42" s="38"/>
      <c r="G42" s="38"/>
      <c r="H42" s="38"/>
    </row>
    <row r="43" spans="1:8" ht="12.75">
      <c r="A43" s="38"/>
      <c r="B43" s="38"/>
      <c r="C43" s="38"/>
      <c r="D43" s="38"/>
      <c r="E43" s="38"/>
      <c r="F43" s="38"/>
      <c r="G43" s="38"/>
      <c r="H43" s="38"/>
    </row>
    <row r="44" spans="1:8" ht="12.75">
      <c r="A44" s="38"/>
      <c r="B44" s="38"/>
      <c r="C44" s="38"/>
      <c r="D44" s="38"/>
      <c r="E44" s="38"/>
      <c r="F44" s="38"/>
      <c r="G44" s="38"/>
      <c r="H44" s="38"/>
    </row>
    <row r="45" spans="1:8" ht="12.75">
      <c r="A45" s="38"/>
      <c r="B45" s="38"/>
      <c r="C45" s="38"/>
      <c r="D45" s="38"/>
      <c r="E45" s="38"/>
      <c r="F45" s="38"/>
      <c r="G45" s="38"/>
      <c r="H45" s="38"/>
    </row>
    <row r="46" spans="1:8" ht="12.75">
      <c r="A46" s="38"/>
      <c r="B46" s="38"/>
      <c r="C46" s="38"/>
      <c r="D46" s="38"/>
      <c r="E46" s="38"/>
      <c r="F46" s="38"/>
      <c r="G46" s="38"/>
      <c r="H46" s="38"/>
    </row>
    <row r="47" spans="1:8" ht="12.75">
      <c r="A47" s="38"/>
      <c r="B47" s="38"/>
      <c r="C47" s="38"/>
      <c r="D47" s="38"/>
      <c r="E47" s="38"/>
      <c r="F47" s="38"/>
      <c r="G47" s="38"/>
      <c r="H47" s="38"/>
    </row>
    <row r="48" spans="1:8" ht="12.75">
      <c r="A48" s="38"/>
      <c r="B48" s="38"/>
      <c r="C48" s="38"/>
      <c r="D48" s="38"/>
      <c r="E48" s="38"/>
      <c r="F48" s="38"/>
      <c r="G48" s="38"/>
      <c r="H48" s="38"/>
    </row>
    <row r="49" spans="1:8" ht="12.75">
      <c r="A49" s="38"/>
      <c r="B49" s="38"/>
      <c r="C49" s="38"/>
      <c r="D49" s="38"/>
      <c r="E49" s="38"/>
      <c r="F49" s="38"/>
      <c r="G49" s="38"/>
      <c r="H49" s="38"/>
    </row>
    <row r="50" spans="1:8" ht="12.75">
      <c r="A50" s="38"/>
      <c r="B50" s="38"/>
      <c r="C50" s="38"/>
      <c r="D50" s="38"/>
      <c r="E50" s="38"/>
      <c r="F50" s="38"/>
      <c r="G50" s="38"/>
      <c r="H50" s="38"/>
    </row>
    <row r="51" spans="1:8" ht="12.75">
      <c r="A51" s="38"/>
      <c r="B51" s="38"/>
      <c r="C51" s="38"/>
      <c r="D51" s="38"/>
      <c r="E51" s="38"/>
      <c r="F51" s="38"/>
      <c r="G51" s="38"/>
      <c r="H51" s="38"/>
    </row>
    <row r="52" spans="1:8" ht="12.75">
      <c r="A52" s="38"/>
      <c r="B52" s="38"/>
      <c r="C52" s="38"/>
      <c r="D52" s="38"/>
      <c r="E52" s="38"/>
      <c r="F52" s="38"/>
      <c r="G52" s="38"/>
      <c r="H52" s="38"/>
    </row>
    <row r="53" spans="1:8" ht="12.75">
      <c r="A53" s="38"/>
      <c r="B53" s="38"/>
      <c r="C53" s="38"/>
      <c r="D53" s="38"/>
      <c r="E53" s="38"/>
      <c r="F53" s="38"/>
      <c r="G53" s="38"/>
      <c r="H53" s="38"/>
    </row>
    <row r="54" spans="1:8" ht="12.75">
      <c r="A54" s="38"/>
      <c r="B54" s="38"/>
      <c r="C54" s="38"/>
      <c r="D54" s="38"/>
      <c r="E54" s="38"/>
      <c r="F54" s="38"/>
      <c r="G54" s="38"/>
      <c r="H54" s="38"/>
    </row>
    <row r="55" spans="1:8" ht="12.75">
      <c r="A55" s="38"/>
      <c r="B55" s="38"/>
      <c r="C55" s="38"/>
      <c r="D55" s="38"/>
      <c r="E55" s="38"/>
      <c r="F55" s="38"/>
      <c r="G55" s="38"/>
      <c r="H55" s="38"/>
    </row>
    <row r="56" spans="1:8" ht="12.75">
      <c r="A56" s="38"/>
      <c r="B56" s="38"/>
      <c r="C56" s="38"/>
      <c r="D56" s="38"/>
      <c r="E56" s="38"/>
      <c r="F56" s="38"/>
      <c r="G56" s="38"/>
      <c r="H56" s="38"/>
    </row>
    <row r="57" spans="1:8" ht="12.75">
      <c r="A57" s="38"/>
      <c r="B57" s="38"/>
      <c r="C57" s="38"/>
      <c r="D57" s="38"/>
      <c r="E57" s="38"/>
      <c r="F57" s="38"/>
      <c r="G57" s="38"/>
      <c r="H57" s="38"/>
    </row>
    <row r="58" spans="1:8" ht="12.75">
      <c r="A58" s="38"/>
      <c r="B58" s="38"/>
      <c r="C58" s="38"/>
      <c r="D58" s="38"/>
      <c r="E58" s="38"/>
      <c r="F58" s="38"/>
      <c r="G58" s="38"/>
      <c r="H58" s="38"/>
    </row>
    <row r="59" spans="1:8" ht="12.75">
      <c r="A59" s="38"/>
      <c r="B59" s="38"/>
      <c r="C59" s="38"/>
      <c r="D59" s="38"/>
      <c r="E59" s="38"/>
      <c r="F59" s="38"/>
      <c r="G59" s="38"/>
      <c r="H59" s="38"/>
    </row>
    <row r="60" spans="1:8" ht="12.75">
      <c r="A60" s="38"/>
      <c r="B60" s="38"/>
      <c r="C60" s="38"/>
      <c r="D60" s="38"/>
      <c r="E60" s="38"/>
      <c r="F60" s="38"/>
      <c r="G60" s="38"/>
      <c r="H60" s="38"/>
    </row>
    <row r="61" spans="1:8" ht="12.75">
      <c r="A61" s="38"/>
      <c r="B61" s="38"/>
      <c r="C61" s="38"/>
      <c r="D61" s="38"/>
      <c r="E61" s="38"/>
      <c r="F61" s="38"/>
      <c r="G61" s="38"/>
      <c r="H61" s="38"/>
    </row>
    <row r="62" spans="1:8" ht="12.75">
      <c r="A62" s="38"/>
      <c r="B62" s="38"/>
      <c r="C62" s="38"/>
      <c r="D62" s="38"/>
      <c r="E62" s="38"/>
      <c r="F62" s="38"/>
      <c r="G62" s="38"/>
      <c r="H62" s="38"/>
    </row>
    <row r="63" spans="1:8" ht="12.75">
      <c r="A63" s="38"/>
      <c r="B63" s="38"/>
      <c r="C63" s="38"/>
      <c r="D63" s="38"/>
      <c r="E63" s="38"/>
      <c r="F63" s="38"/>
      <c r="G63" s="38"/>
      <c r="H63" s="38"/>
    </row>
    <row r="64" spans="1:8" ht="12.75">
      <c r="A64" s="38"/>
      <c r="B64" s="38"/>
      <c r="C64" s="38"/>
      <c r="D64" s="38"/>
      <c r="E64" s="38"/>
      <c r="F64" s="38"/>
      <c r="G64" s="38"/>
      <c r="H64" s="38"/>
    </row>
    <row r="65" spans="1:8" ht="12.75">
      <c r="A65" s="38"/>
      <c r="B65" s="38"/>
      <c r="C65" s="38"/>
      <c r="D65" s="38"/>
      <c r="E65" s="38"/>
      <c r="F65" s="38"/>
      <c r="G65" s="38"/>
      <c r="H65" s="38"/>
    </row>
    <row r="66" spans="1:8" ht="12.75">
      <c r="A66" s="38"/>
      <c r="B66" s="38"/>
      <c r="C66" s="38"/>
      <c r="D66" s="38"/>
      <c r="E66" s="38"/>
      <c r="F66" s="38"/>
      <c r="G66" s="38"/>
      <c r="H66" s="38"/>
    </row>
    <row r="67" spans="1:8" ht="12.75">
      <c r="A67" s="38"/>
      <c r="B67" s="38"/>
      <c r="C67" s="38"/>
      <c r="D67" s="38"/>
      <c r="E67" s="38"/>
      <c r="F67" s="38"/>
      <c r="G67" s="38"/>
      <c r="H67" s="38"/>
    </row>
    <row r="68" spans="1:8" ht="12.75">
      <c r="A68" s="38"/>
      <c r="B68" s="38"/>
      <c r="C68" s="38"/>
      <c r="D68" s="38"/>
      <c r="E68" s="38"/>
      <c r="F68" s="38"/>
      <c r="G68" s="38"/>
      <c r="H68" s="38"/>
    </row>
    <row r="69" spans="1:8" ht="12.75">
      <c r="A69" s="38"/>
      <c r="B69" s="38"/>
      <c r="C69" s="38"/>
      <c r="D69" s="38"/>
      <c r="E69" s="38"/>
      <c r="F69" s="38"/>
      <c r="G69" s="38"/>
      <c r="H69" s="38"/>
    </row>
    <row r="70" spans="1:8" ht="12.75">
      <c r="A70" s="38"/>
      <c r="B70" s="38"/>
      <c r="C70" s="38"/>
      <c r="D70" s="38"/>
      <c r="E70" s="38"/>
      <c r="F70" s="38"/>
      <c r="G70" s="38"/>
      <c r="H70" s="38"/>
    </row>
    <row r="71" spans="1:8" ht="12.75">
      <c r="A71" s="38"/>
      <c r="B71" s="38"/>
      <c r="C71" s="38"/>
      <c r="D71" s="38"/>
      <c r="E71" s="38"/>
      <c r="F71" s="38"/>
      <c r="G71" s="38"/>
      <c r="H71" s="38"/>
    </row>
    <row r="72" spans="1:8" ht="12.75">
      <c r="A72" s="38"/>
      <c r="B72" s="38"/>
      <c r="C72" s="38"/>
      <c r="D72" s="38"/>
      <c r="E72" s="38"/>
      <c r="F72" s="38"/>
      <c r="G72" s="38"/>
      <c r="H72" s="38"/>
    </row>
  </sheetData>
  <mergeCells count="8">
    <mergeCell ref="B34:C34"/>
    <mergeCell ref="G1:H1"/>
    <mergeCell ref="A3:H3"/>
    <mergeCell ref="B12:C12"/>
    <mergeCell ref="A5:C5"/>
    <mergeCell ref="B33:H33"/>
    <mergeCell ref="C15:C16"/>
    <mergeCell ref="C23:C2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cabalovam</dc:creator>
  <cp:keywords/>
  <dc:description/>
  <cp:lastModifiedBy>sevcovicovav</cp:lastModifiedBy>
  <cp:lastPrinted>2011-04-11T08:13:29Z</cp:lastPrinted>
  <dcterms:created xsi:type="dcterms:W3CDTF">2007-03-19T13:04:37Z</dcterms:created>
  <dcterms:modified xsi:type="dcterms:W3CDTF">2011-04-15T08:34:38Z</dcterms:modified>
  <cp:category/>
  <cp:version/>
  <cp:contentType/>
  <cp:contentStatus/>
</cp:coreProperties>
</file>