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834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<sst xmlns="http://schemas.openxmlformats.org/spreadsheetml/2006/main" count="42" uniqueCount="40">
  <si>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KÚŽP SPOLU</t>
  </si>
  <si>
    <t>600/640</t>
  </si>
  <si>
    <t>Spolu</t>
  </si>
  <si>
    <t>KÚŽP</t>
  </si>
  <si>
    <t xml:space="preserve">600/640 </t>
  </si>
  <si>
    <t>Prvok 0750103, trieda 05.6.0</t>
  </si>
  <si>
    <t>SVP spolu</t>
  </si>
  <si>
    <t>MŽP SR spolu</t>
  </si>
  <si>
    <t>Prvok 0750103, trieda 04.2.1.9</t>
  </si>
  <si>
    <t>SVP zabezpečovacie práce do 31. 8. 2010</t>
  </si>
  <si>
    <t>SVP zabezpečovacie práce od 1.9.2010</t>
  </si>
  <si>
    <t>Prvok 0750103 , trieda 05.6.0.</t>
  </si>
  <si>
    <t>30% škôd na majetku obcí</t>
  </si>
  <si>
    <t>Splnená osobná pomoc</t>
  </si>
  <si>
    <t>Trnava</t>
  </si>
  <si>
    <t>Nitra</t>
  </si>
  <si>
    <t xml:space="preserve">Trenčín </t>
  </si>
  <si>
    <t>Žilina</t>
  </si>
  <si>
    <t>Podklad k rozpočtovému opatreniu MF SR č. 2/2010 z 10. 12. 2010</t>
  </si>
  <si>
    <t xml:space="preserve">Uznesenie vlády SR č. 834 z 1. 12. 2010 </t>
  </si>
  <si>
    <t>Rekapitulácia podľa EK</t>
  </si>
  <si>
    <t>Bratislava</t>
  </si>
  <si>
    <t>B. Bystrica</t>
  </si>
  <si>
    <t>Prešov</t>
  </si>
  <si>
    <t>Košice</t>
  </si>
  <si>
    <t>Záchranné práce</t>
  </si>
  <si>
    <t>Zabezpečovacie práce</t>
  </si>
  <si>
    <t>v €</t>
  </si>
  <si>
    <r>
      <t>SHMÚ</t>
    </r>
    <r>
      <rPr>
        <sz val="11"/>
        <rFont val="Arial CE"/>
        <family val="0"/>
      </rPr>
      <t xml:space="preserve"> predpovedná povodňová služba</t>
    </r>
  </si>
  <si>
    <t>Náhrada za škodu na majetku spôsobené v priamej súvislosti s vykonávaním povodňových prác</t>
  </si>
  <si>
    <t>610 mzdy</t>
  </si>
  <si>
    <t>620 poistné</t>
  </si>
  <si>
    <t>630 tovary a služby</t>
  </si>
  <si>
    <t>642014 bežný transfer jednotlivcovi</t>
  </si>
  <si>
    <t>644003    bežný transfer fyzickej osobe podnikat.</t>
  </si>
  <si>
    <t>721006 kapitálové transfery obci</t>
  </si>
  <si>
    <t>600      bežné výdavky spolu</t>
  </si>
  <si>
    <t>700 Kapitálové výdavky spolu</t>
  </si>
  <si>
    <t>600+700 Výdavky spolu</t>
  </si>
  <si>
    <t>641009     bežné transfery obci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</si>
</sst>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</numFmts>
  <fonts count="1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Arial CE"/>
      <family val="2"/>
    </font>
    <font>
      <sz val="12"/>
      <color indexed="10"/>
      <name val="Arial CE"/>
      <family val="2"/>
    </font>
    <font>
      <b/>
      <sz val="14"/>
      <name val="Arial CE"/>
      <family val="0"/>
    </font>
    <font>
      <sz val="11"/>
      <name val="Arial CE"/>
      <family val="2"/>
    </font>
    <font>
      <b/>
      <sz val="8"/>
      <name val="Arial CE"/>
      <family val="2"/>
    </font>
    <font>
      <b/>
      <i/>
      <sz val="12"/>
      <name val="Arial CE"/>
      <family val="0"/>
    </font>
    <font>
      <b/>
      <i/>
      <sz val="13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172" fontId="8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3" fontId="9" fillId="0" borderId="1" xfId="0" applyNumberFormat="1" applyFont="1" applyBorder="1" applyAlignment="1">
      <alignment/>
    </xf>
    <xf numFmtId="172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3" fontId="8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3" fontId="4" fillId="3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10" fillId="4" borderId="3" xfId="0" applyFont="1" applyFill="1" applyBorder="1" applyAlignment="1">
      <alignment/>
    </xf>
    <xf numFmtId="3" fontId="10" fillId="4" borderId="3" xfId="0" applyNumberFormat="1" applyFont="1" applyFill="1" applyBorder="1" applyAlignment="1">
      <alignment/>
    </xf>
    <xf numFmtId="3" fontId="10" fillId="4" borderId="4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3" fontId="0" fillId="0" borderId="1" xfId="0" applyNumberFormat="1" applyFont="1" applyFill="1" applyBorder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3" fontId="13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3" fontId="13" fillId="2" borderId="1" xfId="0" applyNumberFormat="1" applyFont="1" applyFill="1" applyBorder="1" applyAlignment="1">
      <alignment/>
    </xf>
    <xf numFmtId="3" fontId="14" fillId="2" borderId="1" xfId="0" applyNumberFormat="1" applyFont="1" applyFill="1" applyBorder="1" applyAlignment="1">
      <alignment/>
    </xf>
    <xf numFmtId="0" fontId="13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/>
    </xf>
    <xf numFmtId="0" fontId="14" fillId="0" borderId="1" xfId="0" applyFont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/>
    </xf>
    <xf numFmtId="3" fontId="14" fillId="2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75" zoomScaleNormal="75" workbookViewId="0" topLeftCell="A1">
      <selection activeCell="B28" sqref="B28"/>
    </sheetView>
  </sheetViews>
  <sheetFormatPr defaultColWidth="9.00390625" defaultRowHeight="12.75"/>
  <cols>
    <col min="1" max="1" width="17.00390625" style="0" customWidth="1"/>
    <col min="2" max="2" width="5.75390625" style="0" customWidth="1"/>
    <col min="4" max="4" width="8.875" style="0" customWidth="1"/>
    <col min="5" max="5" width="12.75390625" style="0" customWidth="1"/>
    <col min="6" max="6" width="9.875" style="0" customWidth="1"/>
    <col min="7" max="7" width="13.00390625" style="0" customWidth="1"/>
    <col min="8" max="8" width="9.625" style="1" customWidth="1"/>
    <col min="9" max="9" width="10.375" style="1" customWidth="1"/>
    <col min="10" max="10" width="14.625" style="0" customWidth="1"/>
    <col min="11" max="11" width="9.00390625" style="0" customWidth="1"/>
    <col min="12" max="12" width="8.625" style="0" customWidth="1"/>
    <col min="13" max="13" width="8.75390625" style="0" customWidth="1"/>
    <col min="14" max="14" width="13.00390625" style="0" customWidth="1"/>
    <col min="15" max="15" width="9.375" style="0" customWidth="1"/>
    <col min="16" max="16" width="11.00390625" style="0" customWidth="1"/>
    <col min="17" max="17" width="14.125" style="0" customWidth="1"/>
    <col min="18" max="18" width="11.25390625" style="0" customWidth="1"/>
    <col min="19" max="19" width="12.875" style="0" customWidth="1"/>
    <col min="20" max="20" width="14.625" style="0" customWidth="1"/>
  </cols>
  <sheetData>
    <row r="1" ht="23.25" customHeight="1">
      <c r="A1" s="3" t="s">
        <v>18</v>
      </c>
    </row>
    <row r="2" ht="19.5" customHeight="1">
      <c r="A2" s="3" t="s">
        <v>19</v>
      </c>
    </row>
    <row r="3" spans="1:20" ht="24.75" customHeight="1">
      <c r="A3" s="2" t="s">
        <v>5</v>
      </c>
      <c r="T3" s="39" t="s">
        <v>27</v>
      </c>
    </row>
    <row r="4" spans="1:20" ht="98.25" customHeight="1">
      <c r="A4" s="60" t="s">
        <v>3</v>
      </c>
      <c r="B4" s="62" t="s">
        <v>25</v>
      </c>
      <c r="C4" s="63"/>
      <c r="D4" s="62" t="s">
        <v>26</v>
      </c>
      <c r="E4" s="64"/>
      <c r="F4" s="65"/>
      <c r="G4" s="41" t="s">
        <v>12</v>
      </c>
      <c r="H4" s="42" t="s">
        <v>13</v>
      </c>
      <c r="I4" s="45" t="s">
        <v>29</v>
      </c>
      <c r="J4" s="54" t="s">
        <v>2</v>
      </c>
      <c r="K4" s="57" t="s">
        <v>20</v>
      </c>
      <c r="L4" s="58"/>
      <c r="M4" s="58"/>
      <c r="N4" s="58"/>
      <c r="O4" s="58"/>
      <c r="P4" s="58"/>
      <c r="Q4" s="58"/>
      <c r="R4" s="58"/>
      <c r="S4" s="58"/>
      <c r="T4" s="59"/>
    </row>
    <row r="5" spans="1:20" ht="81" customHeight="1">
      <c r="A5" s="61"/>
      <c r="B5" s="37">
        <v>610</v>
      </c>
      <c r="C5" s="37" t="s">
        <v>1</v>
      </c>
      <c r="D5" s="38">
        <v>610</v>
      </c>
      <c r="E5" s="37">
        <v>600</v>
      </c>
      <c r="F5" s="37">
        <v>700</v>
      </c>
      <c r="G5" s="37" t="s">
        <v>4</v>
      </c>
      <c r="H5" s="37" t="s">
        <v>1</v>
      </c>
      <c r="I5" s="37" t="s">
        <v>1</v>
      </c>
      <c r="J5" s="46"/>
      <c r="K5" s="38" t="s">
        <v>30</v>
      </c>
      <c r="L5" s="38" t="s">
        <v>31</v>
      </c>
      <c r="M5" s="38" t="s">
        <v>32</v>
      </c>
      <c r="N5" s="38" t="s">
        <v>39</v>
      </c>
      <c r="O5" s="38" t="s">
        <v>33</v>
      </c>
      <c r="P5" s="38" t="s">
        <v>34</v>
      </c>
      <c r="Q5" s="51" t="s">
        <v>36</v>
      </c>
      <c r="R5" s="38" t="s">
        <v>35</v>
      </c>
      <c r="S5" s="51" t="s">
        <v>37</v>
      </c>
      <c r="T5" s="52" t="s">
        <v>38</v>
      </c>
    </row>
    <row r="6" spans="1:20" ht="23.25" customHeight="1">
      <c r="A6" s="8" t="s">
        <v>21</v>
      </c>
      <c r="B6" s="7">
        <v>0</v>
      </c>
      <c r="C6" s="8"/>
      <c r="D6" s="8"/>
      <c r="E6" s="8"/>
      <c r="F6" s="8"/>
      <c r="G6" s="9">
        <v>255322</v>
      </c>
      <c r="H6" s="10"/>
      <c r="I6" s="10"/>
      <c r="J6" s="55">
        <f aca="true" t="shared" si="0" ref="J6:J13">SUM(C6+E6+F6+G6+H6+I6)</f>
        <v>255322</v>
      </c>
      <c r="K6" s="9"/>
      <c r="L6" s="9"/>
      <c r="M6" s="9"/>
      <c r="N6" s="9">
        <v>255322</v>
      </c>
      <c r="O6" s="9"/>
      <c r="P6" s="9"/>
      <c r="Q6" s="47">
        <f aca="true" t="shared" si="1" ref="Q6:Q13">SUM(K6:P6)</f>
        <v>255322</v>
      </c>
      <c r="R6" s="8">
        <v>0</v>
      </c>
      <c r="S6" s="47">
        <f>SUM(R6)</f>
        <v>0</v>
      </c>
      <c r="T6" s="48">
        <f>SUM(Q6+S6)</f>
        <v>255322</v>
      </c>
    </row>
    <row r="7" spans="1:20" ht="23.25" customHeight="1">
      <c r="A7" s="8" t="s">
        <v>14</v>
      </c>
      <c r="B7" s="7">
        <v>0</v>
      </c>
      <c r="C7" s="8"/>
      <c r="D7" s="8"/>
      <c r="E7" s="8">
        <v>116365</v>
      </c>
      <c r="F7" s="12"/>
      <c r="G7" s="9">
        <v>287871</v>
      </c>
      <c r="H7" s="10"/>
      <c r="I7" s="10"/>
      <c r="J7" s="55">
        <f t="shared" si="0"/>
        <v>404236</v>
      </c>
      <c r="K7" s="9"/>
      <c r="L7" s="9"/>
      <c r="M7" s="9"/>
      <c r="N7" s="9">
        <v>404236</v>
      </c>
      <c r="O7" s="9"/>
      <c r="P7" s="9"/>
      <c r="Q7" s="47">
        <f t="shared" si="1"/>
        <v>404236</v>
      </c>
      <c r="R7" s="8">
        <v>0</v>
      </c>
      <c r="S7" s="47">
        <f aca="true" t="shared" si="2" ref="S7:S13">SUM(R7)</f>
        <v>0</v>
      </c>
      <c r="T7" s="48">
        <f aca="true" t="shared" si="3" ref="T7:T13">SUM(Q7+S7)</f>
        <v>404236</v>
      </c>
    </row>
    <row r="8" spans="1:20" ht="23.25" customHeight="1">
      <c r="A8" s="8" t="s">
        <v>16</v>
      </c>
      <c r="B8" s="7">
        <v>0</v>
      </c>
      <c r="C8" s="8"/>
      <c r="D8" s="8">
        <v>75</v>
      </c>
      <c r="E8" s="8">
        <v>123459</v>
      </c>
      <c r="F8" s="12"/>
      <c r="G8" s="9">
        <v>404140</v>
      </c>
      <c r="H8" s="10"/>
      <c r="I8" s="10"/>
      <c r="J8" s="55">
        <f t="shared" si="0"/>
        <v>527599</v>
      </c>
      <c r="K8" s="9">
        <v>75</v>
      </c>
      <c r="L8" s="9"/>
      <c r="M8" s="9"/>
      <c r="N8" s="9">
        <v>527524</v>
      </c>
      <c r="O8" s="9"/>
      <c r="P8" s="9"/>
      <c r="Q8" s="47">
        <f t="shared" si="1"/>
        <v>527599</v>
      </c>
      <c r="R8" s="8">
        <v>0</v>
      </c>
      <c r="S8" s="47">
        <f t="shared" si="2"/>
        <v>0</v>
      </c>
      <c r="T8" s="48">
        <f t="shared" si="3"/>
        <v>527599</v>
      </c>
    </row>
    <row r="9" spans="1:20" ht="23.25" customHeight="1">
      <c r="A9" s="8" t="s">
        <v>15</v>
      </c>
      <c r="B9" s="7">
        <v>0</v>
      </c>
      <c r="C9" s="8"/>
      <c r="D9" s="8">
        <v>431</v>
      </c>
      <c r="E9" s="8">
        <v>410197</v>
      </c>
      <c r="F9" s="8">
        <v>27000</v>
      </c>
      <c r="G9" s="9">
        <v>707461</v>
      </c>
      <c r="H9" s="10">
        <v>3834</v>
      </c>
      <c r="I9" s="10"/>
      <c r="J9" s="55">
        <f t="shared" si="0"/>
        <v>1148492</v>
      </c>
      <c r="K9" s="9">
        <v>431</v>
      </c>
      <c r="L9" s="9"/>
      <c r="M9" s="9"/>
      <c r="N9" s="9">
        <v>1117227</v>
      </c>
      <c r="O9" s="9">
        <v>3834</v>
      </c>
      <c r="P9" s="9"/>
      <c r="Q9" s="47">
        <f t="shared" si="1"/>
        <v>1121492</v>
      </c>
      <c r="R9" s="8">
        <v>27000</v>
      </c>
      <c r="S9" s="47">
        <f t="shared" si="2"/>
        <v>27000</v>
      </c>
      <c r="T9" s="48">
        <f t="shared" si="3"/>
        <v>1148492</v>
      </c>
    </row>
    <row r="10" spans="1:20" ht="23.25" customHeight="1">
      <c r="A10" s="8" t="s">
        <v>17</v>
      </c>
      <c r="B10" s="7">
        <v>0</v>
      </c>
      <c r="C10" s="8"/>
      <c r="D10" s="8">
        <v>1738</v>
      </c>
      <c r="E10" s="8">
        <v>216178</v>
      </c>
      <c r="F10" s="8"/>
      <c r="G10" s="9">
        <v>1018603</v>
      </c>
      <c r="H10" s="10"/>
      <c r="I10" s="10"/>
      <c r="J10" s="55">
        <f t="shared" si="0"/>
        <v>1234781</v>
      </c>
      <c r="K10" s="9">
        <v>1738</v>
      </c>
      <c r="L10" s="9">
        <v>607</v>
      </c>
      <c r="M10" s="9"/>
      <c r="N10" s="9">
        <v>1232436</v>
      </c>
      <c r="O10" s="9"/>
      <c r="P10" s="9"/>
      <c r="Q10" s="47">
        <f t="shared" si="1"/>
        <v>1234781</v>
      </c>
      <c r="R10" s="8">
        <v>0</v>
      </c>
      <c r="S10" s="47">
        <f t="shared" si="2"/>
        <v>0</v>
      </c>
      <c r="T10" s="48">
        <f t="shared" si="3"/>
        <v>1234781</v>
      </c>
    </row>
    <row r="11" spans="1:20" ht="23.25" customHeight="1">
      <c r="A11" s="8" t="s">
        <v>22</v>
      </c>
      <c r="B11" s="7">
        <v>0</v>
      </c>
      <c r="C11" s="8">
        <v>13627</v>
      </c>
      <c r="D11" s="8">
        <v>29219</v>
      </c>
      <c r="E11" s="8">
        <v>684547</v>
      </c>
      <c r="F11" s="8">
        <v>116173</v>
      </c>
      <c r="G11" s="9">
        <v>482084</v>
      </c>
      <c r="H11" s="10">
        <v>200</v>
      </c>
      <c r="I11" s="10"/>
      <c r="J11" s="55">
        <f t="shared" si="0"/>
        <v>1296631</v>
      </c>
      <c r="K11" s="9">
        <v>29219</v>
      </c>
      <c r="L11" s="9"/>
      <c r="M11" s="9"/>
      <c r="N11" s="9">
        <v>1151239</v>
      </c>
      <c r="O11" s="9"/>
      <c r="P11" s="9"/>
      <c r="Q11" s="47">
        <f t="shared" si="1"/>
        <v>1180458</v>
      </c>
      <c r="R11" s="8">
        <v>116173</v>
      </c>
      <c r="S11" s="47">
        <f t="shared" si="2"/>
        <v>116173</v>
      </c>
      <c r="T11" s="48">
        <f t="shared" si="3"/>
        <v>1296631</v>
      </c>
    </row>
    <row r="12" spans="1:20" ht="23.25" customHeight="1">
      <c r="A12" s="8" t="s">
        <v>23</v>
      </c>
      <c r="B12" s="7">
        <v>0</v>
      </c>
      <c r="C12" s="8">
        <v>464</v>
      </c>
      <c r="D12" s="8">
        <v>4492</v>
      </c>
      <c r="E12" s="8">
        <v>92220</v>
      </c>
      <c r="F12" s="12"/>
      <c r="G12" s="9">
        <v>6053442</v>
      </c>
      <c r="H12" s="10"/>
      <c r="I12" s="10">
        <v>800</v>
      </c>
      <c r="J12" s="55">
        <f t="shared" si="0"/>
        <v>6146926</v>
      </c>
      <c r="K12" s="9">
        <v>4492</v>
      </c>
      <c r="L12" s="9">
        <v>1570</v>
      </c>
      <c r="M12" s="9">
        <v>1509</v>
      </c>
      <c r="N12" s="9">
        <v>6138555</v>
      </c>
      <c r="O12" s="9"/>
      <c r="P12" s="9">
        <v>800</v>
      </c>
      <c r="Q12" s="47">
        <f>SUM(K12:P12)</f>
        <v>6146926</v>
      </c>
      <c r="R12" s="8">
        <v>0</v>
      </c>
      <c r="S12" s="47">
        <f t="shared" si="2"/>
        <v>0</v>
      </c>
      <c r="T12" s="48">
        <f t="shared" si="3"/>
        <v>6146926</v>
      </c>
    </row>
    <row r="13" spans="1:20" ht="23.25" customHeight="1">
      <c r="A13" s="8" t="s">
        <v>24</v>
      </c>
      <c r="B13" s="7">
        <v>0</v>
      </c>
      <c r="C13" s="8">
        <v>3333</v>
      </c>
      <c r="D13" s="8">
        <v>4961</v>
      </c>
      <c r="E13" s="8">
        <v>10959</v>
      </c>
      <c r="F13" s="12"/>
      <c r="G13" s="9">
        <v>3742963</v>
      </c>
      <c r="H13" s="10"/>
      <c r="I13" s="10"/>
      <c r="J13" s="55">
        <f t="shared" si="0"/>
        <v>3757255</v>
      </c>
      <c r="K13" s="9">
        <v>4961</v>
      </c>
      <c r="L13" s="9">
        <v>1733.87</v>
      </c>
      <c r="M13" s="9">
        <v>4264.13</v>
      </c>
      <c r="N13" s="9">
        <v>3746296</v>
      </c>
      <c r="O13" s="9"/>
      <c r="P13" s="9"/>
      <c r="Q13" s="47">
        <f t="shared" si="1"/>
        <v>3757255</v>
      </c>
      <c r="R13" s="8">
        <v>0</v>
      </c>
      <c r="S13" s="47">
        <f t="shared" si="2"/>
        <v>0</v>
      </c>
      <c r="T13" s="48">
        <f t="shared" si="3"/>
        <v>3757255</v>
      </c>
    </row>
    <row r="14" spans="1:20" s="5" customFormat="1" ht="23.25" customHeight="1">
      <c r="A14" s="14" t="s">
        <v>0</v>
      </c>
      <c r="B14" s="13">
        <f aca="true" t="shared" si="4" ref="B14:T14">SUM(B6:B13)</f>
        <v>0</v>
      </c>
      <c r="C14" s="14">
        <f>SUM(C6:C13)</f>
        <v>17424</v>
      </c>
      <c r="D14" s="14">
        <f t="shared" si="4"/>
        <v>40916</v>
      </c>
      <c r="E14" s="14">
        <f t="shared" si="4"/>
        <v>1653925</v>
      </c>
      <c r="F14" s="14">
        <f t="shared" si="4"/>
        <v>143173</v>
      </c>
      <c r="G14" s="14">
        <f t="shared" si="4"/>
        <v>12951886</v>
      </c>
      <c r="H14" s="14">
        <f t="shared" si="4"/>
        <v>4034</v>
      </c>
      <c r="I14" s="14">
        <f t="shared" si="4"/>
        <v>800</v>
      </c>
      <c r="J14" s="56">
        <f t="shared" si="4"/>
        <v>14771242</v>
      </c>
      <c r="K14" s="15">
        <f aca="true" t="shared" si="5" ref="K14:P14">SUM(K6:K13)</f>
        <v>40916</v>
      </c>
      <c r="L14" s="15">
        <f t="shared" si="5"/>
        <v>3910.87</v>
      </c>
      <c r="M14" s="15">
        <f t="shared" si="5"/>
        <v>5773.13</v>
      </c>
      <c r="N14" s="15">
        <f t="shared" si="5"/>
        <v>14572835</v>
      </c>
      <c r="O14" s="15">
        <f t="shared" si="5"/>
        <v>3834</v>
      </c>
      <c r="P14" s="15">
        <f t="shared" si="5"/>
        <v>800</v>
      </c>
      <c r="Q14" s="49">
        <f t="shared" si="4"/>
        <v>14628069</v>
      </c>
      <c r="R14" s="14">
        <f t="shared" si="4"/>
        <v>143173</v>
      </c>
      <c r="S14" s="49">
        <f t="shared" si="4"/>
        <v>143173</v>
      </c>
      <c r="T14" s="50">
        <f t="shared" si="4"/>
        <v>14771242</v>
      </c>
    </row>
    <row r="15" spans="1:18" ht="22.5" customHeight="1">
      <c r="A15" s="27" t="s">
        <v>8</v>
      </c>
      <c r="B15" s="36"/>
      <c r="C15" s="36"/>
      <c r="D15" s="16"/>
      <c r="E15" s="16"/>
      <c r="F15" s="16"/>
      <c r="G15" s="17"/>
      <c r="H15" s="18"/>
      <c r="I15" s="18"/>
      <c r="J15" s="17"/>
      <c r="K15" s="17"/>
      <c r="L15" s="17"/>
      <c r="M15" s="17"/>
      <c r="N15" s="17"/>
      <c r="O15" s="17"/>
      <c r="P15" s="17"/>
      <c r="Q15" s="11"/>
      <c r="R15" s="11"/>
    </row>
    <row r="16" spans="1:18" ht="50.25" customHeight="1">
      <c r="A16" s="40" t="s">
        <v>9</v>
      </c>
      <c r="B16" s="19"/>
      <c r="C16" s="8"/>
      <c r="D16" s="8"/>
      <c r="E16" s="9">
        <v>13541538</v>
      </c>
      <c r="F16" s="9"/>
      <c r="G16" s="9"/>
      <c r="H16" s="20"/>
      <c r="I16" s="20"/>
      <c r="J16" s="9"/>
      <c r="K16" s="17"/>
      <c r="L16" s="17"/>
      <c r="M16" s="17"/>
      <c r="N16" s="17"/>
      <c r="O16" s="17"/>
      <c r="P16" s="17"/>
      <c r="Q16" s="11"/>
      <c r="R16" s="11"/>
    </row>
    <row r="17" spans="1:18" ht="51" customHeight="1">
      <c r="A17" s="40" t="s">
        <v>10</v>
      </c>
      <c r="B17" s="19"/>
      <c r="C17" s="8"/>
      <c r="D17" s="8"/>
      <c r="E17" s="9">
        <v>9000000</v>
      </c>
      <c r="F17" s="9"/>
      <c r="G17" s="9"/>
      <c r="H17" s="20"/>
      <c r="I17" s="20"/>
      <c r="J17" s="9"/>
      <c r="K17" s="17"/>
      <c r="L17" s="17"/>
      <c r="M17" s="17"/>
      <c r="N17" s="17"/>
      <c r="O17" s="17"/>
      <c r="P17" s="17"/>
      <c r="Q17" s="11"/>
      <c r="R17" s="11"/>
    </row>
    <row r="18" spans="1:18" s="2" customFormat="1" ht="21" customHeight="1">
      <c r="A18" s="43" t="s">
        <v>6</v>
      </c>
      <c r="B18" s="21"/>
      <c r="C18" s="22"/>
      <c r="D18" s="22">
        <f>SUM(D16:D17)</f>
        <v>0</v>
      </c>
      <c r="E18" s="22">
        <f>SUM(E16:E17)</f>
        <v>22541538</v>
      </c>
      <c r="F18" s="22"/>
      <c r="G18" s="22"/>
      <c r="H18" s="22"/>
      <c r="I18" s="22"/>
      <c r="J18" s="22">
        <f>SUM(D18:I18)</f>
        <v>22541538</v>
      </c>
      <c r="K18" s="29"/>
      <c r="L18" s="29"/>
      <c r="M18" s="29"/>
      <c r="N18" s="29"/>
      <c r="O18" s="29"/>
      <c r="P18" s="29"/>
      <c r="Q18" s="23"/>
      <c r="R18" s="23"/>
    </row>
    <row r="19" spans="1:18" s="2" customFormat="1" ht="27" customHeight="1">
      <c r="A19" s="35" t="s">
        <v>11</v>
      </c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3"/>
      <c r="R19" s="23"/>
    </row>
    <row r="20" spans="1:18" s="6" customFormat="1" ht="58.5" customHeight="1">
      <c r="A20" s="44" t="s">
        <v>28</v>
      </c>
      <c r="B20" s="24"/>
      <c r="C20" s="25"/>
      <c r="D20" s="25"/>
      <c r="E20" s="25">
        <v>12325</v>
      </c>
      <c r="F20" s="25"/>
      <c r="G20" s="25"/>
      <c r="H20" s="25"/>
      <c r="I20" s="25"/>
      <c r="J20" s="25">
        <f>SUM(E20:I20)</f>
        <v>12325</v>
      </c>
      <c r="K20" s="29"/>
      <c r="L20" s="29"/>
      <c r="M20" s="29"/>
      <c r="N20" s="29"/>
      <c r="O20" s="29"/>
      <c r="P20" s="29"/>
      <c r="Q20" s="26"/>
      <c r="R20" s="26"/>
    </row>
    <row r="21" spans="1:16" s="34" customFormat="1" ht="22.5" customHeight="1">
      <c r="A21" s="30" t="s">
        <v>7</v>
      </c>
      <c r="B21" s="31"/>
      <c r="C21" s="32"/>
      <c r="D21" s="32"/>
      <c r="E21" s="32"/>
      <c r="F21" s="32"/>
      <c r="G21" s="32"/>
      <c r="H21" s="32"/>
      <c r="I21" s="32"/>
      <c r="J21" s="33">
        <f>SUM(J14+J18+J20)</f>
        <v>37325105</v>
      </c>
      <c r="K21" s="53"/>
      <c r="L21" s="53"/>
      <c r="M21" s="53"/>
      <c r="N21" s="53"/>
      <c r="O21" s="53"/>
      <c r="P21" s="53"/>
    </row>
    <row r="22" spans="8:9" ht="12.75">
      <c r="H22"/>
      <c r="I22"/>
    </row>
    <row r="23" spans="1:9" ht="12.75">
      <c r="A23" s="4"/>
      <c r="H23"/>
      <c r="I23"/>
    </row>
    <row r="24" spans="8:9" ht="12.75">
      <c r="H24"/>
      <c r="I24"/>
    </row>
    <row r="25" spans="8:9" ht="12.75">
      <c r="H25"/>
      <c r="I25"/>
    </row>
    <row r="26" spans="8:9" ht="12.75">
      <c r="H26"/>
      <c r="I26"/>
    </row>
    <row r="27" spans="8:9" ht="12.75">
      <c r="H27"/>
      <c r="I27"/>
    </row>
    <row r="28" spans="8:9" ht="12.75">
      <c r="H28"/>
      <c r="I28"/>
    </row>
    <row r="29" spans="8:9" ht="12.75">
      <c r="H29"/>
      <c r="I29"/>
    </row>
    <row r="30" spans="8:9" ht="12.75">
      <c r="H30"/>
      <c r="I30"/>
    </row>
    <row r="31" spans="8:9" ht="12.75">
      <c r="H31"/>
      <c r="I31"/>
    </row>
    <row r="32" spans="8:9" ht="12.75">
      <c r="H32"/>
      <c r="I32"/>
    </row>
    <row r="33" spans="8:9" ht="12.75">
      <c r="H33"/>
      <c r="I33"/>
    </row>
  </sheetData>
  <mergeCells count="4">
    <mergeCell ref="K4:T4"/>
    <mergeCell ref="A4:A5"/>
    <mergeCell ref="B4:C4"/>
    <mergeCell ref="D4:F4"/>
  </mergeCells>
  <printOptions horizontalCentered="1" vertic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65" r:id="rId1"/>
  <rowBreaks count="1" manualBreakCount="1">
    <brk id="21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MŽP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shadow</dc:creator>
  <cp:keywords/>
  <dc:description/>
  <cp:lastModifiedBy>aa</cp:lastModifiedBy>
  <cp:lastPrinted>2011-04-11T10:48:10Z</cp:lastPrinted>
  <dcterms:created xsi:type="dcterms:W3CDTF">2006-05-26T08:22:46Z</dcterms:created>
  <dcterms:modified xsi:type="dcterms:W3CDTF">2011-04-12T08:08:56Z</dcterms:modified>
  <cp:category/>
  <cp:version/>
  <cp:contentType/>
  <cp:contentStatus/>
</cp:coreProperties>
</file>