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80" windowHeight="7860" activeTab="0"/>
  </bookViews>
  <sheets>
    <sheet name="GR (MS) - východiská rozpočtu" sheetId="1" r:id="rId1"/>
  </sheets>
  <definedNames>
    <definedName name="_xlnm.Print_Area" localSheetId="0">'GR (MS) - východiská rozpočtu'!$A$1:$W$243</definedName>
  </definedNames>
  <calcPr fullCalcOnLoad="1"/>
</workbook>
</file>

<file path=xl/comments1.xml><?xml version="1.0" encoding="utf-8"?>
<comments xmlns="http://schemas.openxmlformats.org/spreadsheetml/2006/main">
  <authors>
    <author>drgom</author>
  </authors>
  <commentList>
    <comment ref="F78" authorId="0">
      <text>
        <r>
          <rPr>
            <b/>
            <sz val="8"/>
            <rFont val="Tahoma"/>
            <family val="2"/>
          </rPr>
          <t>drgom:</t>
        </r>
        <r>
          <rPr>
            <sz val="8"/>
            <rFont val="Tahoma"/>
            <family val="2"/>
          </rPr>
          <t xml:space="preserve">
1 500 000,- € je zahrnuté v rekonštrukcii ústavu Dubnica nad Váhom</t>
        </r>
      </text>
    </comment>
  </commentList>
</comments>
</file>

<file path=xl/sharedStrings.xml><?xml version="1.0" encoding="utf-8"?>
<sst xmlns="http://schemas.openxmlformats.org/spreadsheetml/2006/main" count="567" uniqueCount="168">
  <si>
    <t>Názov akcie</t>
  </si>
  <si>
    <t>Suma</t>
  </si>
  <si>
    <t>nárast kapacity</t>
  </si>
  <si>
    <t>2.</t>
  </si>
  <si>
    <t>1.</t>
  </si>
  <si>
    <t>3.</t>
  </si>
  <si>
    <t>4.</t>
  </si>
  <si>
    <t>5.</t>
  </si>
  <si>
    <t>Rekonštrukcia objektu č. 19 - Leopoldov</t>
  </si>
  <si>
    <t>z toho PD</t>
  </si>
  <si>
    <t>celkom</t>
  </si>
  <si>
    <t>6.</t>
  </si>
  <si>
    <t>7.</t>
  </si>
  <si>
    <t>stav.zámer</t>
  </si>
  <si>
    <t>KAPACITA riešená v prevádzkovaných ústavoch</t>
  </si>
  <si>
    <t>VÝSTAVBA NOVÝCH ústavov</t>
  </si>
  <si>
    <t>Rimavská Sobota</t>
  </si>
  <si>
    <t>spádová oblasť Levoča</t>
  </si>
  <si>
    <t>Jelšava</t>
  </si>
  <si>
    <t>Liptovské Vlachy - prestavba a výstavba nových obj.</t>
  </si>
  <si>
    <t>Celková výška stavebných investíčných aktivít za rok</t>
  </si>
  <si>
    <r>
      <t xml:space="preserve">K A P A C I T A   </t>
    </r>
    <r>
      <rPr>
        <sz val="10"/>
        <rFont val="Arial"/>
        <family val="2"/>
      </rPr>
      <t xml:space="preserve"> (východiskový stav k 1.3.2011 je </t>
    </r>
    <r>
      <rPr>
        <b/>
        <sz val="10"/>
        <rFont val="Arial"/>
        <family val="2"/>
      </rPr>
      <t xml:space="preserve">10 615 </t>
    </r>
    <r>
      <rPr>
        <sz val="10"/>
        <rFont val="Arial"/>
        <family val="2"/>
      </rPr>
      <t>miest)</t>
    </r>
  </si>
  <si>
    <t>Vozový park</t>
  </si>
  <si>
    <t>Priorita</t>
  </si>
  <si>
    <t>Eskortné vozidlo (8+1)</t>
  </si>
  <si>
    <t>Eskortné vozidlo (8+7)</t>
  </si>
  <si>
    <t>Sanitné vozidlá</t>
  </si>
  <si>
    <t>Osobné dopravné prostriedky</t>
  </si>
  <si>
    <t xml:space="preserve">15 ks </t>
  </si>
  <si>
    <t xml:space="preserve">4 ks </t>
  </si>
  <si>
    <t xml:space="preserve">5 ks </t>
  </si>
  <si>
    <t xml:space="preserve">25 ks </t>
  </si>
  <si>
    <t xml:space="preserve">7 ks </t>
  </si>
  <si>
    <t xml:space="preserve">3 ks </t>
  </si>
  <si>
    <t xml:space="preserve">20 ks </t>
  </si>
  <si>
    <t xml:space="preserve">10 ks </t>
  </si>
  <si>
    <t xml:space="preserve">2 ks </t>
  </si>
  <si>
    <t>5 ks</t>
  </si>
  <si>
    <t>Úžitkové automobily skriňové (dodávky)</t>
  </si>
  <si>
    <t>10 ks</t>
  </si>
  <si>
    <t>6 ks</t>
  </si>
  <si>
    <t>4 ks</t>
  </si>
  <si>
    <t>Terénne dopravné prostriedky</t>
  </si>
  <si>
    <t>8.</t>
  </si>
  <si>
    <t>Chladiarenský automobil</t>
  </si>
  <si>
    <t>1 ks</t>
  </si>
  <si>
    <t>0 ks</t>
  </si>
  <si>
    <t>9.</t>
  </si>
  <si>
    <t>Nákladné do 7,5 t</t>
  </si>
  <si>
    <t>2 ks</t>
  </si>
  <si>
    <t>10.</t>
  </si>
  <si>
    <t>Nákladné nad 7,5 t</t>
  </si>
  <si>
    <t>Celková výška nákladov na obstaranie za rok</t>
  </si>
  <si>
    <t>1000 ks</t>
  </si>
  <si>
    <t>2000 ks</t>
  </si>
  <si>
    <t>zbraň kalibru 9 mm Luger</t>
  </si>
  <si>
    <t>Bojová technika</t>
  </si>
  <si>
    <t>Personálna oblasť</t>
  </si>
  <si>
    <t>Systemizovaný počet príslušníkov</t>
  </si>
  <si>
    <t>Systemizovaný počet zamestnancov</t>
  </si>
  <si>
    <t>780 osôb</t>
  </si>
  <si>
    <t>SBT Želiezovce</t>
  </si>
  <si>
    <t>SBT Sučany</t>
  </si>
  <si>
    <t>Zdravotná starostlivosť</t>
  </si>
  <si>
    <t>Nemocničný informačný systém</t>
  </si>
  <si>
    <t>Informatika</t>
  </si>
  <si>
    <t>prevádzka siete LAN a WAN</t>
  </si>
  <si>
    <t>zvýšenie bezpečnosti siete</t>
  </si>
  <si>
    <t>obmena hardware</t>
  </si>
  <si>
    <t>upgrade centrálnych serverov na GR ZVJS</t>
  </si>
  <si>
    <t>Zálohovací software IS ZVJS</t>
  </si>
  <si>
    <t>Virtualizácia IS ZVJS</t>
  </si>
  <si>
    <t>Rozvoj nových funkcií IS ZVJS</t>
  </si>
  <si>
    <t>Monitorovací systém pre domáce väzenie</t>
  </si>
  <si>
    <t>500 ks</t>
  </si>
  <si>
    <t>Digitalizácia evidencie obv.a ods ARCHÍVU</t>
  </si>
  <si>
    <t>Vzdelávanie špecialistov IT</t>
  </si>
  <si>
    <t>Alternatívy</t>
  </si>
  <si>
    <t>Eskortné autobusy</t>
  </si>
  <si>
    <t>Bratislava - Žabí Majer*</t>
  </si>
  <si>
    <t>* Vypracovaná "Objemová a architektonická štúdia" z roku 2006 v objeme 31600 €</t>
  </si>
  <si>
    <t>Rekonštrukcia tepelného hospodárstva Leopoldov</t>
  </si>
  <si>
    <t>Rekonštrukcia tepelného hospodárstva LRS Omšenie</t>
  </si>
  <si>
    <t>Rekonštrukcia tepelného hospodárstva Banská Bystica Kráľová</t>
  </si>
  <si>
    <t>Rekonštrukcia technologických zariadení</t>
  </si>
  <si>
    <t>Rekonštrukcia tepelného hospodárstva Košice</t>
  </si>
  <si>
    <t>SBT Dubnica nad Váhom (zahrnuté v *)</t>
  </si>
  <si>
    <t>Obmena telefónnych ústrední</t>
  </si>
  <si>
    <t>Modernizácia stravovacích a práčovníckych prevádzok</t>
  </si>
  <si>
    <t xml:space="preserve">0 ks </t>
  </si>
  <si>
    <t>Rekonštrukcia tepelného hospodárstva Prešov, Sabinov</t>
  </si>
  <si>
    <t>Rekonštrukcia tepelného hospodárstva Banská Bystica</t>
  </si>
  <si>
    <t>Rekonštrukcia tepelného hospodárstva Košice-Šaca</t>
  </si>
  <si>
    <t>Rekonštrukcia tepelného hospodárstva Želiezovce</t>
  </si>
  <si>
    <t>Rekonštrukcia tepelného hospodárstva Nitra Chrenová</t>
  </si>
  <si>
    <t>Rekonštrukcia tepelného hospodárstva Levoča</t>
  </si>
  <si>
    <t>11.</t>
  </si>
  <si>
    <t>12.</t>
  </si>
  <si>
    <t>Ružomberok</t>
  </si>
  <si>
    <t>Hrnčiarovce</t>
  </si>
  <si>
    <t xml:space="preserve"> Ilava</t>
  </si>
  <si>
    <t>Košice</t>
  </si>
  <si>
    <t>Košice- Šaca</t>
  </si>
  <si>
    <t>Nitra</t>
  </si>
  <si>
    <t>Sučany</t>
  </si>
  <si>
    <t>Trenčín</t>
  </si>
  <si>
    <t>Želiezovce</t>
  </si>
  <si>
    <t>Žilina</t>
  </si>
  <si>
    <t xml:space="preserve">Banská Bystrica- Kráľová - LRS Kováčová </t>
  </si>
  <si>
    <t xml:space="preserve">Trenčín - LRS Omšenie </t>
  </si>
  <si>
    <t>Samopal kalibru 9 mm Luger</t>
  </si>
  <si>
    <t>Špeciálna nesmrtiaca expanzná zbraň</t>
  </si>
  <si>
    <t>80 ks</t>
  </si>
  <si>
    <t>100 ks</t>
  </si>
  <si>
    <t>36 ks</t>
  </si>
  <si>
    <t>Leopoldov - vývarovňa obvinených a odsúdených ústavu</t>
  </si>
  <si>
    <t>Košice-Šaca - centrálna spádová práčovňa ústav</t>
  </si>
  <si>
    <t>Želiezovce - centrálna spádová práčovňa ústav</t>
  </si>
  <si>
    <t xml:space="preserve">Leopoldov - centrálna spádová práčovňa </t>
  </si>
  <si>
    <t>Sučany - vývarovňa obvinených a odsúdených ústavu</t>
  </si>
  <si>
    <t>Hrnčiarovce - vývarovňa obvinených a odsúdených ústavu</t>
  </si>
  <si>
    <t>Ilava - vývarovňa obvinených a odsúdených ústavu</t>
  </si>
  <si>
    <t xml:space="preserve">Banská Bystrica - Kráľová - centrálna spádová práčovňa </t>
  </si>
  <si>
    <t>Košice - Šaca - vývarovňa obvinených a odsúdených ústavu</t>
  </si>
  <si>
    <t xml:space="preserve">Ilava - centrálna spádová práčovňa </t>
  </si>
  <si>
    <t>SBT Leopoldov</t>
  </si>
  <si>
    <t>SBT  Žilina</t>
  </si>
  <si>
    <t>SBT Nitra- Chrenová</t>
  </si>
  <si>
    <t>SBT Banská Bystrica Kráľová</t>
  </si>
  <si>
    <t>SBT Nitra</t>
  </si>
  <si>
    <t>asanácia a výstavba ubytovne Nitra Chrenová</t>
  </si>
  <si>
    <t>navýšenie o 1.800.000,- na opravy a údržbu budov</t>
  </si>
  <si>
    <t>ochranné prostriedky zásahové skupiny a kynológovia</t>
  </si>
  <si>
    <t>ročné náklady na opravu SBT ústavov</t>
  </si>
  <si>
    <t>detektory mobiln.telefónov a zariadení</t>
  </si>
  <si>
    <t>detekcia osôb v automobiloch</t>
  </si>
  <si>
    <t>RTG balíkov a batožín</t>
  </si>
  <si>
    <t>zriadenie oddielu doživ.trestov</t>
  </si>
  <si>
    <t>zriadenie špecializovaných oddielov</t>
  </si>
  <si>
    <t>obmena zdravotníckej techniky</t>
  </si>
  <si>
    <t>technologické zariadenia pre zamestnávanie ods.</t>
  </si>
  <si>
    <t>výmena dýchacích prístrojov za pretlakové</t>
  </si>
  <si>
    <t>rekonštrukcia ústavu Bratislava</t>
  </si>
  <si>
    <t>rekonštrukcia ústavu Ružomberok</t>
  </si>
  <si>
    <t>vstupné a prechodové systémy v ústavoch</t>
  </si>
  <si>
    <t>kompenzačné cely</t>
  </si>
  <si>
    <t>Rekonštrukcia výrobných hál pre zamestn.odsúdených</t>
  </si>
  <si>
    <t>obmena hardware a serverov na prevádzku LAN</t>
  </si>
  <si>
    <t>4883 osôb</t>
  </si>
  <si>
    <t>5042 osôb</t>
  </si>
  <si>
    <t>4974 osôb</t>
  </si>
  <si>
    <t>Príloha k vyčísleniu vplyvov na rozpočet verejnej správy</t>
  </si>
  <si>
    <t>počty</t>
  </si>
  <si>
    <t>4680 osôb</t>
  </si>
  <si>
    <t>Rekonštrukcia objektov č. 7 - Košice-Šaca</t>
  </si>
  <si>
    <t>Nadstavba objektov "A" , "B" - Košice-Šaca</t>
  </si>
  <si>
    <t>Rekonštrukcie ústavov</t>
  </si>
  <si>
    <t>Kapitálové výdavky</t>
  </si>
  <si>
    <t>Bežné výdavky</t>
  </si>
  <si>
    <t>Zriadenie špeciálnych oddielov, miestností a nákup špeciálnych zariadení</t>
  </si>
  <si>
    <t>Rekonštrukcia objektu "C" - Košice-Šaca</t>
  </si>
  <si>
    <t>Signálno bepečnostná technika - rekonštrukcie</t>
  </si>
  <si>
    <t>SUMÁR bežných výdavkov kategórie 630                   (podľa podkladu GR ZVJS k východiskám na roky 2012-2014)</t>
  </si>
  <si>
    <t>SUMÁR kapitálových výdavkov                                       (podľa podkladu GR ZVJS k východiskám na roky 2012-2014)</t>
  </si>
  <si>
    <t>BV            (630)</t>
  </si>
  <si>
    <t>KV           (700)</t>
  </si>
  <si>
    <t>Ostatné výdavky</t>
  </si>
  <si>
    <r>
      <t>SBT</t>
    </r>
    <r>
      <rPr>
        <sz val="10"/>
        <rFont val="Arial"/>
        <family val="0"/>
      </rPr>
      <t>+Rekonštrukcia objektov - Dubnica nad Váhom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</si>
</sst>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tted"/>
      <top style="double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tted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19" borderId="10" xfId="0" applyFont="1" applyFill="1" applyBorder="1" applyAlignment="1">
      <alignment vertical="center"/>
    </xf>
    <xf numFmtId="3" fontId="0" fillId="19" borderId="10" xfId="0" applyNumberFormat="1" applyFont="1" applyFill="1" applyBorder="1" applyAlignment="1">
      <alignment vertical="center"/>
    </xf>
    <xf numFmtId="0" fontId="0" fillId="19" borderId="13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3" fontId="0" fillId="7" borderId="14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vertical="center"/>
    </xf>
    <xf numFmtId="3" fontId="0" fillId="19" borderId="16" xfId="0" applyNumberFormat="1" applyFont="1" applyFill="1" applyBorder="1" applyAlignment="1">
      <alignment vertical="center"/>
    </xf>
    <xf numFmtId="0" fontId="0" fillId="19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19" borderId="18" xfId="0" applyNumberFormat="1" applyFont="1" applyFill="1" applyBorder="1" applyAlignment="1">
      <alignment vertical="center"/>
    </xf>
    <xf numFmtId="0" fontId="0" fillId="19" borderId="18" xfId="0" applyFont="1" applyFill="1" applyBorder="1" applyAlignment="1">
      <alignment vertical="center"/>
    </xf>
    <xf numFmtId="0" fontId="0" fillId="19" borderId="19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19" borderId="16" xfId="0" applyNumberFormat="1" applyFont="1" applyFill="1" applyBorder="1" applyAlignment="1">
      <alignment horizontal="right" vertical="center"/>
    </xf>
    <xf numFmtId="0" fontId="0" fillId="19" borderId="1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19" borderId="1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42" xfId="0" applyFont="1" applyFill="1" applyBorder="1" applyAlignment="1">
      <alignment horizontal="center" vertical="center" textRotation="90"/>
    </xf>
    <xf numFmtId="0" fontId="0" fillId="0" borderId="43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0" fontId="0" fillId="19" borderId="47" xfId="0" applyFont="1" applyFill="1" applyBorder="1" applyAlignment="1">
      <alignment horizontal="left" vertical="center"/>
    </xf>
    <xf numFmtId="0" fontId="0" fillId="19" borderId="24" xfId="0" applyFont="1" applyFill="1" applyBorder="1" applyAlignment="1">
      <alignment horizontal="left" vertical="center"/>
    </xf>
    <xf numFmtId="0" fontId="0" fillId="19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19" borderId="44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/>
    </xf>
    <xf numFmtId="0" fontId="2" fillId="7" borderId="53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19" borderId="57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center" vertical="center" textRotation="90"/>
    </xf>
    <xf numFmtId="0" fontId="0" fillId="0" borderId="6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52" xfId="0" applyNumberFormat="1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left" vertical="center"/>
    </xf>
    <xf numFmtId="0" fontId="0" fillId="19" borderId="21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 textRotation="90"/>
    </xf>
    <xf numFmtId="3" fontId="0" fillId="0" borderId="52" xfId="0" applyNumberFormat="1" applyFont="1" applyFill="1" applyBorder="1" applyAlignment="1">
      <alignment horizontal="center" vertical="center" textRotation="90"/>
    </xf>
    <xf numFmtId="3" fontId="0" fillId="0" borderId="18" xfId="0" applyNumberFormat="1" applyFont="1" applyFill="1" applyBorder="1" applyAlignment="1">
      <alignment horizontal="center" vertical="center" textRotation="90"/>
    </xf>
    <xf numFmtId="0" fontId="0" fillId="0" borderId="6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19" borderId="6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/>
    </xf>
    <xf numFmtId="0" fontId="0" fillId="0" borderId="52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6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tabSelected="1" zoomScalePageLayoutView="0" workbookViewId="0" topLeftCell="A242">
      <selection activeCell="K252" sqref="K252"/>
    </sheetView>
  </sheetViews>
  <sheetFormatPr defaultColWidth="9.140625" defaultRowHeight="12.75"/>
  <cols>
    <col min="1" max="1" width="9.140625" style="5" customWidth="1"/>
    <col min="2" max="2" width="4.7109375" style="5" customWidth="1"/>
    <col min="3" max="3" width="43.8515625" style="5" customWidth="1"/>
    <col min="4" max="4" width="9.140625" style="5" hidden="1" customWidth="1"/>
    <col min="5" max="5" width="10.140625" style="5" customWidth="1"/>
    <col min="6" max="6" width="11.421875" style="5" customWidth="1"/>
    <col min="7" max="7" width="9.140625" style="5" customWidth="1"/>
    <col min="8" max="8" width="11.57421875" style="5" customWidth="1"/>
    <col min="9" max="9" width="9.140625" style="5" customWidth="1"/>
    <col min="10" max="10" width="11.7109375" style="5" customWidth="1"/>
    <col min="11" max="11" width="9.140625" style="5" customWidth="1"/>
    <col min="12" max="12" width="10.140625" style="5" customWidth="1"/>
    <col min="13" max="13" width="9.140625" style="5" customWidth="1"/>
    <col min="14" max="14" width="11.28125" style="5" customWidth="1"/>
    <col min="15" max="15" width="9.140625" style="5" customWidth="1"/>
    <col min="16" max="16" width="11.00390625" style="5" customWidth="1"/>
    <col min="17" max="17" width="9.140625" style="5" customWidth="1"/>
    <col min="18" max="18" width="10.57421875" style="5" customWidth="1"/>
    <col min="19" max="19" width="9.140625" style="5" customWidth="1"/>
    <col min="20" max="20" width="9.8515625" style="5" customWidth="1"/>
    <col min="21" max="21" width="9.140625" style="5" customWidth="1"/>
    <col min="22" max="22" width="10.8515625" style="5" customWidth="1"/>
    <col min="23" max="16384" width="9.140625" style="5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11"/>
      <c r="M1" s="111"/>
    </row>
    <row r="2" spans="1:23" ht="33.75" customHeight="1" thickBot="1">
      <c r="A2" s="112" t="s">
        <v>151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13.5" thickTop="1">
      <c r="A3" s="233"/>
      <c r="B3" s="113" t="s">
        <v>23</v>
      </c>
      <c r="C3" s="115" t="s">
        <v>0</v>
      </c>
      <c r="D3" s="117"/>
      <c r="E3" s="6">
        <v>2011</v>
      </c>
      <c r="F3" s="119">
        <v>2012</v>
      </c>
      <c r="G3" s="119"/>
      <c r="H3" s="119">
        <v>2013</v>
      </c>
      <c r="I3" s="119"/>
      <c r="J3" s="119">
        <v>2014</v>
      </c>
      <c r="K3" s="119"/>
      <c r="L3" s="119">
        <v>2015</v>
      </c>
      <c r="M3" s="119"/>
      <c r="N3" s="119">
        <v>2016</v>
      </c>
      <c r="O3" s="119"/>
      <c r="P3" s="119">
        <v>2017</v>
      </c>
      <c r="Q3" s="119"/>
      <c r="R3" s="119">
        <v>2018</v>
      </c>
      <c r="S3" s="119"/>
      <c r="T3" s="119">
        <v>2019</v>
      </c>
      <c r="U3" s="119"/>
      <c r="V3" s="119">
        <v>2020</v>
      </c>
      <c r="W3" s="120"/>
    </row>
    <row r="4" spans="1:23" s="9" customFormat="1" ht="25.5">
      <c r="A4" s="234"/>
      <c r="B4" s="114"/>
      <c r="C4" s="116"/>
      <c r="D4" s="118"/>
      <c r="E4" s="7" t="s">
        <v>1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  <c r="P4" s="7" t="s">
        <v>1</v>
      </c>
      <c r="Q4" s="7" t="s">
        <v>2</v>
      </c>
      <c r="R4" s="7" t="s">
        <v>1</v>
      </c>
      <c r="S4" s="7" t="s">
        <v>2</v>
      </c>
      <c r="T4" s="7" t="s">
        <v>1</v>
      </c>
      <c r="U4" s="7" t="s">
        <v>2</v>
      </c>
      <c r="V4" s="7" t="s">
        <v>1</v>
      </c>
      <c r="W4" s="8" t="s">
        <v>2</v>
      </c>
    </row>
    <row r="5" spans="1:23" s="64" customFormat="1" ht="12.75">
      <c r="A5" s="121" t="s">
        <v>14</v>
      </c>
      <c r="B5" s="122" t="s">
        <v>4</v>
      </c>
      <c r="C5" s="123" t="s">
        <v>8</v>
      </c>
      <c r="D5" s="62" t="s">
        <v>10</v>
      </c>
      <c r="E5" s="63">
        <v>9000</v>
      </c>
      <c r="F5" s="124">
        <v>1000000</v>
      </c>
      <c r="G5" s="128"/>
      <c r="H5" s="124">
        <v>1000000</v>
      </c>
      <c r="I5" s="128"/>
      <c r="J5" s="124">
        <v>1000000</v>
      </c>
      <c r="K5" s="122">
        <v>170</v>
      </c>
      <c r="L5" s="127"/>
      <c r="M5" s="97"/>
      <c r="N5" s="127"/>
      <c r="O5" s="97"/>
      <c r="P5" s="127"/>
      <c r="Q5" s="97"/>
      <c r="R5" s="127"/>
      <c r="S5" s="97"/>
      <c r="T5" s="127"/>
      <c r="U5" s="97"/>
      <c r="V5" s="127"/>
      <c r="W5" s="81"/>
    </row>
    <row r="6" spans="1:23" s="64" customFormat="1" ht="12.75">
      <c r="A6" s="121"/>
      <c r="B6" s="122"/>
      <c r="C6" s="123"/>
      <c r="D6" s="62" t="s">
        <v>13</v>
      </c>
      <c r="E6" s="63" t="s">
        <v>13</v>
      </c>
      <c r="F6" s="125"/>
      <c r="G6" s="129"/>
      <c r="H6" s="125"/>
      <c r="I6" s="129"/>
      <c r="J6" s="125"/>
      <c r="K6" s="122"/>
      <c r="L6" s="127"/>
      <c r="M6" s="97"/>
      <c r="N6" s="127"/>
      <c r="O6" s="97"/>
      <c r="P6" s="127"/>
      <c r="Q6" s="97"/>
      <c r="R6" s="127"/>
      <c r="S6" s="97"/>
      <c r="T6" s="127"/>
      <c r="U6" s="97"/>
      <c r="V6" s="127"/>
      <c r="W6" s="81"/>
    </row>
    <row r="7" spans="1:23" s="64" customFormat="1" ht="12.75">
      <c r="A7" s="121"/>
      <c r="B7" s="122" t="s">
        <v>3</v>
      </c>
      <c r="C7" s="123" t="s">
        <v>154</v>
      </c>
      <c r="D7" s="62" t="s">
        <v>10</v>
      </c>
      <c r="E7" s="65"/>
      <c r="F7" s="124">
        <v>350000</v>
      </c>
      <c r="G7" s="122">
        <v>85</v>
      </c>
      <c r="H7" s="124"/>
      <c r="I7" s="128"/>
      <c r="J7" s="124"/>
      <c r="K7" s="128"/>
      <c r="L7" s="127"/>
      <c r="M7" s="97"/>
      <c r="N7" s="127"/>
      <c r="O7" s="97"/>
      <c r="P7" s="127"/>
      <c r="Q7" s="97"/>
      <c r="R7" s="127"/>
      <c r="S7" s="97"/>
      <c r="T7" s="127"/>
      <c r="U7" s="97"/>
      <c r="V7" s="127"/>
      <c r="W7" s="81"/>
    </row>
    <row r="8" spans="1:23" s="64" customFormat="1" ht="12.75">
      <c r="A8" s="121"/>
      <c r="B8" s="122"/>
      <c r="C8" s="123"/>
      <c r="D8" s="62" t="s">
        <v>9</v>
      </c>
      <c r="E8" s="63"/>
      <c r="F8" s="125"/>
      <c r="G8" s="122"/>
      <c r="H8" s="125"/>
      <c r="I8" s="129"/>
      <c r="J8" s="125"/>
      <c r="K8" s="129"/>
      <c r="L8" s="127"/>
      <c r="M8" s="97"/>
      <c r="N8" s="127"/>
      <c r="O8" s="97"/>
      <c r="P8" s="127"/>
      <c r="Q8" s="97"/>
      <c r="R8" s="127"/>
      <c r="S8" s="97"/>
      <c r="T8" s="127"/>
      <c r="U8" s="97"/>
      <c r="V8" s="127"/>
      <c r="W8" s="81"/>
    </row>
    <row r="9" spans="1:23" s="64" customFormat="1" ht="12.75">
      <c r="A9" s="121"/>
      <c r="B9" s="122" t="s">
        <v>5</v>
      </c>
      <c r="C9" s="123" t="s">
        <v>160</v>
      </c>
      <c r="D9" s="62" t="s">
        <v>10</v>
      </c>
      <c r="E9" s="65">
        <v>12000</v>
      </c>
      <c r="F9" s="124">
        <v>1200000</v>
      </c>
      <c r="G9" s="122"/>
      <c r="H9" s="124">
        <v>1200000</v>
      </c>
      <c r="I9" s="132">
        <v>120</v>
      </c>
      <c r="J9" s="124"/>
      <c r="K9" s="128"/>
      <c r="L9" s="127"/>
      <c r="M9" s="97"/>
      <c r="N9" s="127"/>
      <c r="O9" s="97"/>
      <c r="P9" s="127"/>
      <c r="Q9" s="97"/>
      <c r="R9" s="127"/>
      <c r="S9" s="97"/>
      <c r="T9" s="127"/>
      <c r="U9" s="97"/>
      <c r="V9" s="127"/>
      <c r="W9" s="81"/>
    </row>
    <row r="10" spans="1:23" s="64" customFormat="1" ht="12.75">
      <c r="A10" s="121"/>
      <c r="B10" s="122"/>
      <c r="C10" s="123"/>
      <c r="D10" s="62" t="s">
        <v>9</v>
      </c>
      <c r="E10" s="63" t="s">
        <v>13</v>
      </c>
      <c r="F10" s="125"/>
      <c r="G10" s="122"/>
      <c r="H10" s="125"/>
      <c r="I10" s="133"/>
      <c r="J10" s="125"/>
      <c r="K10" s="129"/>
      <c r="L10" s="127"/>
      <c r="M10" s="97"/>
      <c r="N10" s="127"/>
      <c r="O10" s="97"/>
      <c r="P10" s="127"/>
      <c r="Q10" s="97"/>
      <c r="R10" s="127"/>
      <c r="S10" s="97"/>
      <c r="T10" s="127"/>
      <c r="U10" s="97"/>
      <c r="V10" s="127"/>
      <c r="W10" s="81"/>
    </row>
    <row r="11" spans="1:23" s="64" customFormat="1" ht="12.75">
      <c r="A11" s="121"/>
      <c r="B11" s="122" t="s">
        <v>6</v>
      </c>
      <c r="C11" s="123" t="s">
        <v>155</v>
      </c>
      <c r="D11" s="62" t="s">
        <v>10</v>
      </c>
      <c r="E11" s="65">
        <v>12000</v>
      </c>
      <c r="F11" s="124">
        <v>1000000</v>
      </c>
      <c r="G11" s="122"/>
      <c r="H11" s="124">
        <v>1000000</v>
      </c>
      <c r="I11" s="128"/>
      <c r="J11" s="124">
        <v>500000</v>
      </c>
      <c r="K11" s="122">
        <v>200</v>
      </c>
      <c r="L11" s="127"/>
      <c r="M11" s="97"/>
      <c r="N11" s="127"/>
      <c r="O11" s="97"/>
      <c r="P11" s="127"/>
      <c r="Q11" s="97"/>
      <c r="R11" s="127"/>
      <c r="S11" s="97"/>
      <c r="T11" s="127"/>
      <c r="U11" s="97"/>
      <c r="V11" s="127"/>
      <c r="W11" s="81"/>
    </row>
    <row r="12" spans="1:23" s="64" customFormat="1" ht="12.75">
      <c r="A12" s="121"/>
      <c r="B12" s="122"/>
      <c r="C12" s="123"/>
      <c r="D12" s="62" t="s">
        <v>9</v>
      </c>
      <c r="E12" s="63" t="s">
        <v>13</v>
      </c>
      <c r="F12" s="125"/>
      <c r="G12" s="122"/>
      <c r="H12" s="125"/>
      <c r="I12" s="129"/>
      <c r="J12" s="125"/>
      <c r="K12" s="122"/>
      <c r="L12" s="127"/>
      <c r="M12" s="97"/>
      <c r="N12" s="127"/>
      <c r="O12" s="97"/>
      <c r="P12" s="127"/>
      <c r="Q12" s="97"/>
      <c r="R12" s="127"/>
      <c r="S12" s="97"/>
      <c r="T12" s="127"/>
      <c r="U12" s="97"/>
      <c r="V12" s="127"/>
      <c r="W12" s="81"/>
    </row>
    <row r="13" spans="1:23" s="64" customFormat="1" ht="12.75">
      <c r="A13" s="121"/>
      <c r="B13" s="122" t="s">
        <v>7</v>
      </c>
      <c r="C13" s="126" t="s">
        <v>167</v>
      </c>
      <c r="D13" s="62" t="s">
        <v>10</v>
      </c>
      <c r="E13" s="65">
        <v>12000</v>
      </c>
      <c r="F13" s="124">
        <v>2600000</v>
      </c>
      <c r="G13" s="122"/>
      <c r="H13" s="124">
        <v>1400000</v>
      </c>
      <c r="I13" s="122">
        <v>160</v>
      </c>
      <c r="J13" s="128"/>
      <c r="K13" s="128"/>
      <c r="L13" s="127"/>
      <c r="M13" s="97"/>
      <c r="N13" s="127"/>
      <c r="O13" s="97"/>
      <c r="P13" s="127"/>
      <c r="Q13" s="97"/>
      <c r="R13" s="127"/>
      <c r="S13" s="97"/>
      <c r="T13" s="127"/>
      <c r="U13" s="97"/>
      <c r="V13" s="127"/>
      <c r="W13" s="81"/>
    </row>
    <row r="14" spans="1:23" s="64" customFormat="1" ht="13.5" thickBot="1">
      <c r="A14" s="121"/>
      <c r="B14" s="122"/>
      <c r="C14" s="123"/>
      <c r="D14" s="62" t="s">
        <v>9</v>
      </c>
      <c r="E14" s="63" t="s">
        <v>13</v>
      </c>
      <c r="F14" s="125"/>
      <c r="G14" s="122"/>
      <c r="H14" s="125"/>
      <c r="I14" s="122"/>
      <c r="J14" s="204"/>
      <c r="K14" s="204"/>
      <c r="L14" s="156"/>
      <c r="M14" s="155"/>
      <c r="N14" s="156"/>
      <c r="O14" s="155"/>
      <c r="P14" s="156"/>
      <c r="Q14" s="155"/>
      <c r="R14" s="156"/>
      <c r="S14" s="155"/>
      <c r="T14" s="156"/>
      <c r="U14" s="155"/>
      <c r="V14" s="156"/>
      <c r="W14" s="159"/>
    </row>
    <row r="15" spans="1:23" s="64" customFormat="1" ht="13.5" customHeight="1" thickTop="1">
      <c r="A15" s="224" t="s">
        <v>15</v>
      </c>
      <c r="B15" s="227" t="s">
        <v>77</v>
      </c>
      <c r="C15" s="134" t="s">
        <v>16</v>
      </c>
      <c r="D15" s="66" t="s">
        <v>10</v>
      </c>
      <c r="E15" s="67"/>
      <c r="F15" s="68">
        <v>30000</v>
      </c>
      <c r="G15" s="135"/>
      <c r="H15" s="130">
        <v>15000000</v>
      </c>
      <c r="I15" s="220"/>
      <c r="J15" s="130">
        <v>15000000</v>
      </c>
      <c r="K15" s="220">
        <v>700</v>
      </c>
      <c r="L15" s="108"/>
      <c r="M15" s="82"/>
      <c r="N15" s="108"/>
      <c r="O15" s="82"/>
      <c r="P15" s="108"/>
      <c r="Q15" s="82"/>
      <c r="R15" s="108"/>
      <c r="S15" s="82"/>
      <c r="T15" s="108"/>
      <c r="U15" s="82"/>
      <c r="V15" s="108"/>
      <c r="W15" s="177"/>
    </row>
    <row r="16" spans="1:23" s="64" customFormat="1" ht="12.75">
      <c r="A16" s="225"/>
      <c r="B16" s="228"/>
      <c r="C16" s="123"/>
      <c r="D16" s="62" t="s">
        <v>13</v>
      </c>
      <c r="E16" s="63"/>
      <c r="F16" s="63" t="s">
        <v>13</v>
      </c>
      <c r="G16" s="122"/>
      <c r="H16" s="131"/>
      <c r="I16" s="221"/>
      <c r="J16" s="131"/>
      <c r="K16" s="221"/>
      <c r="L16" s="127"/>
      <c r="M16" s="97"/>
      <c r="N16" s="127"/>
      <c r="O16" s="97"/>
      <c r="P16" s="127"/>
      <c r="Q16" s="97"/>
      <c r="R16" s="127"/>
      <c r="S16" s="97"/>
      <c r="T16" s="127"/>
      <c r="U16" s="97"/>
      <c r="V16" s="127"/>
      <c r="W16" s="81"/>
    </row>
    <row r="17" spans="1:23" s="64" customFormat="1" ht="12.75">
      <c r="A17" s="225"/>
      <c r="B17" s="228"/>
      <c r="C17" s="123" t="s">
        <v>17</v>
      </c>
      <c r="D17" s="62" t="s">
        <v>10</v>
      </c>
      <c r="E17" s="69"/>
      <c r="F17" s="65">
        <v>33000</v>
      </c>
      <c r="G17" s="122"/>
      <c r="H17" s="124">
        <v>15000000</v>
      </c>
      <c r="I17" s="132"/>
      <c r="J17" s="124">
        <v>15000000</v>
      </c>
      <c r="K17" s="132">
        <v>700</v>
      </c>
      <c r="L17" s="127"/>
      <c r="M17" s="97"/>
      <c r="N17" s="127"/>
      <c r="O17" s="97"/>
      <c r="P17" s="127"/>
      <c r="Q17" s="97"/>
      <c r="R17" s="127"/>
      <c r="S17" s="97"/>
      <c r="T17" s="127"/>
      <c r="U17" s="97"/>
      <c r="V17" s="127"/>
      <c r="W17" s="81"/>
    </row>
    <row r="18" spans="1:23" s="64" customFormat="1" ht="12.75">
      <c r="A18" s="225"/>
      <c r="B18" s="228"/>
      <c r="C18" s="123"/>
      <c r="D18" s="62" t="s">
        <v>9</v>
      </c>
      <c r="E18" s="63"/>
      <c r="F18" s="63" t="s">
        <v>13</v>
      </c>
      <c r="G18" s="122"/>
      <c r="H18" s="125"/>
      <c r="I18" s="133"/>
      <c r="J18" s="125"/>
      <c r="K18" s="133"/>
      <c r="L18" s="127"/>
      <c r="M18" s="97"/>
      <c r="N18" s="127"/>
      <c r="O18" s="97"/>
      <c r="P18" s="127"/>
      <c r="Q18" s="97"/>
      <c r="R18" s="127"/>
      <c r="S18" s="97"/>
      <c r="T18" s="127"/>
      <c r="U18" s="97"/>
      <c r="V18" s="127"/>
      <c r="W18" s="81"/>
    </row>
    <row r="19" spans="1:23" s="64" customFormat="1" ht="12.75">
      <c r="A19" s="225"/>
      <c r="B19" s="228"/>
      <c r="C19" s="123" t="s">
        <v>79</v>
      </c>
      <c r="D19" s="62" t="s">
        <v>10</v>
      </c>
      <c r="E19" s="65"/>
      <c r="F19" s="65">
        <v>33000</v>
      </c>
      <c r="G19" s="122"/>
      <c r="H19" s="124">
        <v>15000000</v>
      </c>
      <c r="I19" s="132"/>
      <c r="J19" s="124">
        <v>16000000</v>
      </c>
      <c r="K19" s="132">
        <v>700</v>
      </c>
      <c r="L19" s="127"/>
      <c r="M19" s="97"/>
      <c r="N19" s="127"/>
      <c r="O19" s="97"/>
      <c r="P19" s="127"/>
      <c r="Q19" s="97"/>
      <c r="R19" s="127"/>
      <c r="S19" s="97"/>
      <c r="T19" s="127"/>
      <c r="U19" s="97"/>
      <c r="V19" s="127"/>
      <c r="W19" s="81"/>
    </row>
    <row r="20" spans="1:23" s="64" customFormat="1" ht="12.75">
      <c r="A20" s="225"/>
      <c r="B20" s="228"/>
      <c r="C20" s="123"/>
      <c r="D20" s="62" t="s">
        <v>9</v>
      </c>
      <c r="E20" s="63"/>
      <c r="F20" s="63" t="s">
        <v>13</v>
      </c>
      <c r="G20" s="122"/>
      <c r="H20" s="125"/>
      <c r="I20" s="133"/>
      <c r="J20" s="125"/>
      <c r="K20" s="133"/>
      <c r="L20" s="127"/>
      <c r="M20" s="97"/>
      <c r="N20" s="127"/>
      <c r="O20" s="97"/>
      <c r="P20" s="127"/>
      <c r="Q20" s="97"/>
      <c r="R20" s="127"/>
      <c r="S20" s="97"/>
      <c r="T20" s="127"/>
      <c r="U20" s="97"/>
      <c r="V20" s="127"/>
      <c r="W20" s="81"/>
    </row>
    <row r="21" spans="1:23" s="64" customFormat="1" ht="12.75">
      <c r="A21" s="225"/>
      <c r="B21" s="228"/>
      <c r="C21" s="123" t="s">
        <v>18</v>
      </c>
      <c r="D21" s="62" t="s">
        <v>10</v>
      </c>
      <c r="E21" s="65"/>
      <c r="F21" s="70">
        <v>30000</v>
      </c>
      <c r="G21" s="122"/>
      <c r="H21" s="124">
        <v>6000000</v>
      </c>
      <c r="I21" s="132"/>
      <c r="J21" s="124">
        <v>7300000</v>
      </c>
      <c r="K21" s="132">
        <v>700</v>
      </c>
      <c r="L21" s="127"/>
      <c r="M21" s="97"/>
      <c r="N21" s="127"/>
      <c r="O21" s="97"/>
      <c r="P21" s="127"/>
      <c r="Q21" s="97"/>
      <c r="R21" s="127"/>
      <c r="S21" s="97"/>
      <c r="T21" s="127"/>
      <c r="U21" s="97"/>
      <c r="V21" s="127"/>
      <c r="W21" s="81"/>
    </row>
    <row r="22" spans="1:23" s="64" customFormat="1" ht="12.75">
      <c r="A22" s="225"/>
      <c r="B22" s="228"/>
      <c r="C22" s="123"/>
      <c r="D22" s="62" t="s">
        <v>9</v>
      </c>
      <c r="E22" s="63"/>
      <c r="F22" s="63" t="s">
        <v>13</v>
      </c>
      <c r="G22" s="122"/>
      <c r="H22" s="125"/>
      <c r="I22" s="133"/>
      <c r="J22" s="125"/>
      <c r="K22" s="133"/>
      <c r="L22" s="127"/>
      <c r="M22" s="97"/>
      <c r="N22" s="127"/>
      <c r="O22" s="97"/>
      <c r="P22" s="127"/>
      <c r="Q22" s="97"/>
      <c r="R22" s="127"/>
      <c r="S22" s="97"/>
      <c r="T22" s="127"/>
      <c r="U22" s="97"/>
      <c r="V22" s="127"/>
      <c r="W22" s="81"/>
    </row>
    <row r="23" spans="1:23" s="64" customFormat="1" ht="12.75">
      <c r="A23" s="225"/>
      <c r="B23" s="228"/>
      <c r="C23" s="123" t="s">
        <v>19</v>
      </c>
      <c r="D23" s="62" t="s">
        <v>10</v>
      </c>
      <c r="E23" s="63"/>
      <c r="F23" s="65">
        <v>30000</v>
      </c>
      <c r="G23" s="122"/>
      <c r="H23" s="124">
        <v>15000000</v>
      </c>
      <c r="I23" s="132"/>
      <c r="J23" s="124">
        <v>15000000</v>
      </c>
      <c r="K23" s="132">
        <v>700</v>
      </c>
      <c r="L23" s="127"/>
      <c r="M23" s="97"/>
      <c r="N23" s="127"/>
      <c r="O23" s="97"/>
      <c r="P23" s="127"/>
      <c r="Q23" s="97"/>
      <c r="R23" s="127"/>
      <c r="S23" s="97"/>
      <c r="T23" s="127"/>
      <c r="U23" s="97"/>
      <c r="V23" s="127"/>
      <c r="W23" s="81"/>
    </row>
    <row r="24" spans="1:23" s="64" customFormat="1" ht="13.5" thickBot="1">
      <c r="A24" s="226"/>
      <c r="B24" s="229"/>
      <c r="C24" s="123"/>
      <c r="D24" s="62" t="s">
        <v>9</v>
      </c>
      <c r="E24" s="63"/>
      <c r="F24" s="63" t="s">
        <v>13</v>
      </c>
      <c r="G24" s="122"/>
      <c r="H24" s="218"/>
      <c r="I24" s="219"/>
      <c r="J24" s="222"/>
      <c r="K24" s="223"/>
      <c r="L24" s="156"/>
      <c r="M24" s="155"/>
      <c r="N24" s="156"/>
      <c r="O24" s="155"/>
      <c r="P24" s="156"/>
      <c r="Q24" s="155"/>
      <c r="R24" s="156"/>
      <c r="S24" s="155"/>
      <c r="T24" s="156"/>
      <c r="U24" s="155"/>
      <c r="V24" s="156"/>
      <c r="W24" s="159"/>
    </row>
    <row r="25" spans="1:23" s="64" customFormat="1" ht="13.5" thickTop="1">
      <c r="A25" s="224" t="s">
        <v>156</v>
      </c>
      <c r="B25" s="220" t="s">
        <v>4</v>
      </c>
      <c r="C25" s="207" t="s">
        <v>130</v>
      </c>
      <c r="D25" s="40"/>
      <c r="E25" s="40"/>
      <c r="F25" s="136">
        <v>500000</v>
      </c>
      <c r="G25" s="151"/>
      <c r="H25" s="136"/>
      <c r="I25" s="221"/>
      <c r="J25" s="131"/>
      <c r="K25" s="232"/>
      <c r="L25" s="108"/>
      <c r="M25" s="82"/>
      <c r="N25" s="108"/>
      <c r="O25" s="82"/>
      <c r="P25" s="108"/>
      <c r="Q25" s="82"/>
      <c r="R25" s="108"/>
      <c r="S25" s="82"/>
      <c r="T25" s="108"/>
      <c r="U25" s="82"/>
      <c r="V25" s="108"/>
      <c r="W25" s="177"/>
    </row>
    <row r="26" spans="1:23" s="64" customFormat="1" ht="12.75">
      <c r="A26" s="225"/>
      <c r="B26" s="133"/>
      <c r="C26" s="141"/>
      <c r="D26" s="41"/>
      <c r="E26" s="48"/>
      <c r="F26" s="127"/>
      <c r="G26" s="97"/>
      <c r="H26" s="127"/>
      <c r="I26" s="133"/>
      <c r="J26" s="125"/>
      <c r="K26" s="129"/>
      <c r="L26" s="127"/>
      <c r="M26" s="97"/>
      <c r="N26" s="127"/>
      <c r="O26" s="97"/>
      <c r="P26" s="127"/>
      <c r="Q26" s="97"/>
      <c r="R26" s="127"/>
      <c r="S26" s="97"/>
      <c r="T26" s="127"/>
      <c r="U26" s="97"/>
      <c r="V26" s="127"/>
      <c r="W26" s="81"/>
    </row>
    <row r="27" spans="1:23" s="64" customFormat="1" ht="12.75">
      <c r="A27" s="225"/>
      <c r="B27" s="132" t="s">
        <v>3</v>
      </c>
      <c r="C27" s="141" t="s">
        <v>142</v>
      </c>
      <c r="D27" s="41"/>
      <c r="E27" s="41"/>
      <c r="F27" s="127"/>
      <c r="G27" s="97"/>
      <c r="H27" s="127">
        <v>1300000</v>
      </c>
      <c r="I27" s="97"/>
      <c r="J27" s="127">
        <v>7000000</v>
      </c>
      <c r="K27" s="97"/>
      <c r="L27" s="127">
        <v>7000000</v>
      </c>
      <c r="M27" s="128"/>
      <c r="N27" s="127"/>
      <c r="O27" s="97"/>
      <c r="P27" s="127"/>
      <c r="Q27" s="97"/>
      <c r="R27" s="127"/>
      <c r="S27" s="97"/>
      <c r="T27" s="127"/>
      <c r="U27" s="97"/>
      <c r="V27" s="127"/>
      <c r="W27" s="81"/>
    </row>
    <row r="28" spans="1:23" s="64" customFormat="1" ht="12.75">
      <c r="A28" s="225"/>
      <c r="B28" s="133"/>
      <c r="C28" s="141"/>
      <c r="D28" s="41"/>
      <c r="E28" s="48"/>
      <c r="F28" s="127"/>
      <c r="G28" s="97"/>
      <c r="H28" s="127"/>
      <c r="I28" s="97"/>
      <c r="J28" s="127"/>
      <c r="K28" s="97"/>
      <c r="L28" s="127"/>
      <c r="M28" s="129"/>
      <c r="N28" s="127"/>
      <c r="O28" s="97"/>
      <c r="P28" s="127"/>
      <c r="Q28" s="97"/>
      <c r="R28" s="127"/>
      <c r="S28" s="97"/>
      <c r="T28" s="127"/>
      <c r="U28" s="97"/>
      <c r="V28" s="127"/>
      <c r="W28" s="81"/>
    </row>
    <row r="29" spans="1:23" s="64" customFormat="1" ht="12.75">
      <c r="A29" s="225"/>
      <c r="B29" s="221" t="s">
        <v>5</v>
      </c>
      <c r="C29" s="141" t="s">
        <v>143</v>
      </c>
      <c r="D29" s="41"/>
      <c r="E29" s="41"/>
      <c r="F29" s="127"/>
      <c r="G29" s="97"/>
      <c r="H29" s="127"/>
      <c r="I29" s="97"/>
      <c r="J29" s="127"/>
      <c r="K29" s="97"/>
      <c r="L29" s="127">
        <v>500000</v>
      </c>
      <c r="M29" s="97"/>
      <c r="N29" s="109">
        <v>1000000</v>
      </c>
      <c r="O29" s="97"/>
      <c r="P29" s="127"/>
      <c r="Q29" s="97"/>
      <c r="R29" s="127"/>
      <c r="S29" s="97"/>
      <c r="T29" s="127"/>
      <c r="U29" s="97"/>
      <c r="V29" s="127"/>
      <c r="W29" s="81"/>
    </row>
    <row r="30" spans="1:23" s="64" customFormat="1" ht="13.5" thickBot="1">
      <c r="A30" s="226"/>
      <c r="B30" s="223"/>
      <c r="C30" s="141"/>
      <c r="D30" s="41"/>
      <c r="E30" s="48"/>
      <c r="F30" s="127"/>
      <c r="G30" s="97"/>
      <c r="H30" s="127"/>
      <c r="I30" s="97"/>
      <c r="J30" s="127"/>
      <c r="K30" s="97"/>
      <c r="L30" s="127"/>
      <c r="M30" s="97"/>
      <c r="N30" s="109"/>
      <c r="O30" s="97"/>
      <c r="P30" s="127"/>
      <c r="Q30" s="97"/>
      <c r="R30" s="127"/>
      <c r="S30" s="97"/>
      <c r="T30" s="127"/>
      <c r="U30" s="97"/>
      <c r="V30" s="127"/>
      <c r="W30" s="81"/>
    </row>
    <row r="31" spans="1:23" s="9" customFormat="1" ht="18.75" customHeight="1" thickTop="1">
      <c r="A31" s="137" t="s">
        <v>20</v>
      </c>
      <c r="B31" s="138"/>
      <c r="C31" s="138"/>
      <c r="D31" s="13"/>
      <c r="E31" s="14">
        <f>SUM(E5:E28)</f>
        <v>45000</v>
      </c>
      <c r="F31" s="14">
        <f>SUM(F5:F16)+F25+F27</f>
        <v>6680000</v>
      </c>
      <c r="G31" s="13"/>
      <c r="H31" s="14">
        <f>SUM(H5:H16)+H25+H27</f>
        <v>20900000</v>
      </c>
      <c r="I31" s="13"/>
      <c r="J31" s="14">
        <f>SUM(J5:J16)+J25+J27</f>
        <v>23500000</v>
      </c>
      <c r="K31" s="13"/>
      <c r="L31" s="14">
        <f>SUM(L5:L16)+L25+L27</f>
        <v>7000000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5"/>
    </row>
    <row r="32" spans="1:23" s="9" customFormat="1" ht="18.75" customHeight="1" thickBot="1">
      <c r="A32" s="139" t="s">
        <v>21</v>
      </c>
      <c r="B32" s="140"/>
      <c r="C32" s="140"/>
      <c r="D32" s="16"/>
      <c r="E32" s="16"/>
      <c r="F32" s="16"/>
      <c r="G32" s="17">
        <f>SUM(G5:G31)+10615</f>
        <v>10700</v>
      </c>
      <c r="H32" s="17"/>
      <c r="I32" s="17">
        <f>SUM(I5:I31)+G32</f>
        <v>10980</v>
      </c>
      <c r="J32" s="17"/>
      <c r="K32" s="17">
        <f>SUM(K5:K16)+I32</f>
        <v>12050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8"/>
    </row>
    <row r="33" spans="1:23" s="21" customFormat="1" ht="18.75" customHeight="1" thickTop="1">
      <c r="A33" s="2" t="s">
        <v>80</v>
      </c>
      <c r="B33" s="1"/>
      <c r="C33" s="1"/>
      <c r="D33" s="19"/>
      <c r="E33" s="19"/>
      <c r="F33" s="19"/>
      <c r="G33" s="20"/>
      <c r="H33" s="20"/>
      <c r="I33" s="20"/>
      <c r="J33" s="20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9" customFormat="1" ht="18.75" customHeight="1" thickBot="1">
      <c r="A34" s="1"/>
      <c r="B34" s="1"/>
      <c r="C34" s="1"/>
      <c r="D34" s="19"/>
      <c r="E34" s="19"/>
      <c r="F34" s="19"/>
      <c r="G34" s="20"/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3" customFormat="1" ht="18.75" customHeight="1" thickTop="1">
      <c r="A35" s="83" t="s">
        <v>22</v>
      </c>
      <c r="B35" s="98"/>
      <c r="C35" s="142" t="s">
        <v>0</v>
      </c>
      <c r="D35" s="144"/>
      <c r="E35" s="22">
        <v>2011</v>
      </c>
      <c r="F35" s="146">
        <v>2012</v>
      </c>
      <c r="G35" s="146"/>
      <c r="H35" s="146">
        <v>2013</v>
      </c>
      <c r="I35" s="146"/>
      <c r="J35" s="146">
        <v>2014</v>
      </c>
      <c r="K35" s="146"/>
      <c r="L35" s="146">
        <v>2015</v>
      </c>
      <c r="M35" s="146"/>
      <c r="N35" s="147">
        <v>2016</v>
      </c>
      <c r="O35" s="148"/>
      <c r="P35" s="147">
        <v>2017</v>
      </c>
      <c r="Q35" s="148"/>
      <c r="R35" s="149">
        <v>2018</v>
      </c>
      <c r="S35" s="149"/>
      <c r="T35" s="147">
        <v>2019</v>
      </c>
      <c r="U35" s="148"/>
      <c r="V35" s="149">
        <v>2020</v>
      </c>
      <c r="W35" s="150"/>
    </row>
    <row r="36" spans="1:23" s="3" customFormat="1" ht="27" customHeight="1" thickBot="1">
      <c r="A36" s="84"/>
      <c r="B36" s="99"/>
      <c r="C36" s="143"/>
      <c r="D36" s="145"/>
      <c r="E36" s="24" t="s">
        <v>1</v>
      </c>
      <c r="F36" s="24" t="s">
        <v>1</v>
      </c>
      <c r="G36" s="24" t="s">
        <v>152</v>
      </c>
      <c r="H36" s="24" t="s">
        <v>1</v>
      </c>
      <c r="I36" s="24" t="s">
        <v>152</v>
      </c>
      <c r="J36" s="24" t="s">
        <v>1</v>
      </c>
      <c r="K36" s="24" t="s">
        <v>152</v>
      </c>
      <c r="L36" s="24" t="s">
        <v>1</v>
      </c>
      <c r="M36" s="24" t="s">
        <v>152</v>
      </c>
      <c r="N36" s="24" t="s">
        <v>1</v>
      </c>
      <c r="O36" s="24" t="s">
        <v>152</v>
      </c>
      <c r="P36" s="24" t="s">
        <v>1</v>
      </c>
      <c r="Q36" s="24" t="s">
        <v>152</v>
      </c>
      <c r="R36" s="24" t="s">
        <v>1</v>
      </c>
      <c r="S36" s="24" t="s">
        <v>152</v>
      </c>
      <c r="T36" s="24" t="s">
        <v>1</v>
      </c>
      <c r="U36" s="24" t="s">
        <v>152</v>
      </c>
      <c r="V36" s="24" t="s">
        <v>1</v>
      </c>
      <c r="W36" s="25" t="s">
        <v>152</v>
      </c>
    </row>
    <row r="37" spans="1:23" s="72" customFormat="1" ht="12.75" customHeight="1" thickTop="1">
      <c r="A37" s="84"/>
      <c r="B37" s="151" t="s">
        <v>4</v>
      </c>
      <c r="C37" s="153" t="s">
        <v>24</v>
      </c>
      <c r="D37" s="40" t="s">
        <v>10</v>
      </c>
      <c r="E37" s="71"/>
      <c r="F37" s="136">
        <v>495000</v>
      </c>
      <c r="G37" s="151" t="s">
        <v>28</v>
      </c>
      <c r="H37" s="136">
        <v>495000</v>
      </c>
      <c r="I37" s="151" t="s">
        <v>28</v>
      </c>
      <c r="J37" s="136">
        <v>330000</v>
      </c>
      <c r="K37" s="151" t="s">
        <v>35</v>
      </c>
      <c r="L37" s="136">
        <v>330000</v>
      </c>
      <c r="M37" s="151" t="s">
        <v>35</v>
      </c>
      <c r="N37" s="152">
        <v>33000</v>
      </c>
      <c r="O37" s="151" t="s">
        <v>45</v>
      </c>
      <c r="P37" s="136">
        <v>33000</v>
      </c>
      <c r="Q37" s="151" t="s">
        <v>45</v>
      </c>
      <c r="R37" s="136">
        <v>66000</v>
      </c>
      <c r="S37" s="151" t="s">
        <v>49</v>
      </c>
      <c r="T37" s="136">
        <v>66000</v>
      </c>
      <c r="U37" s="151" t="s">
        <v>49</v>
      </c>
      <c r="V37" s="136">
        <v>66000</v>
      </c>
      <c r="W37" s="154" t="s">
        <v>49</v>
      </c>
    </row>
    <row r="38" spans="1:23" s="72" customFormat="1" ht="12.75">
      <c r="A38" s="84"/>
      <c r="B38" s="97"/>
      <c r="C38" s="110"/>
      <c r="D38" s="41" t="s">
        <v>13</v>
      </c>
      <c r="E38" s="48"/>
      <c r="F38" s="127"/>
      <c r="G38" s="97"/>
      <c r="H38" s="127"/>
      <c r="I38" s="97"/>
      <c r="J38" s="127"/>
      <c r="K38" s="97"/>
      <c r="L38" s="127"/>
      <c r="M38" s="97"/>
      <c r="N38" s="109"/>
      <c r="O38" s="97"/>
      <c r="P38" s="127"/>
      <c r="Q38" s="97"/>
      <c r="R38" s="127"/>
      <c r="S38" s="97"/>
      <c r="T38" s="127"/>
      <c r="U38" s="97"/>
      <c r="V38" s="127"/>
      <c r="W38" s="81"/>
    </row>
    <row r="39" spans="1:23" s="72" customFormat="1" ht="12.75">
      <c r="A39" s="84"/>
      <c r="B39" s="97" t="s">
        <v>3</v>
      </c>
      <c r="C39" s="110" t="s">
        <v>25</v>
      </c>
      <c r="D39" s="41" t="s">
        <v>10</v>
      </c>
      <c r="E39" s="41"/>
      <c r="F39" s="127">
        <v>1552950</v>
      </c>
      <c r="G39" s="97" t="s">
        <v>28</v>
      </c>
      <c r="H39" s="127">
        <v>724710</v>
      </c>
      <c r="I39" s="97" t="s">
        <v>32</v>
      </c>
      <c r="J39" s="127">
        <v>1035300</v>
      </c>
      <c r="K39" s="97" t="s">
        <v>35</v>
      </c>
      <c r="L39" s="127">
        <v>517650</v>
      </c>
      <c r="M39" s="97" t="s">
        <v>37</v>
      </c>
      <c r="N39" s="109">
        <v>103530</v>
      </c>
      <c r="O39" s="97" t="s">
        <v>45</v>
      </c>
      <c r="P39" s="127">
        <v>103530</v>
      </c>
      <c r="Q39" s="97" t="s">
        <v>45</v>
      </c>
      <c r="R39" s="127">
        <v>103530</v>
      </c>
      <c r="S39" s="97" t="s">
        <v>45</v>
      </c>
      <c r="T39" s="127">
        <v>0</v>
      </c>
      <c r="U39" s="97" t="s">
        <v>46</v>
      </c>
      <c r="V39" s="127">
        <v>207060</v>
      </c>
      <c r="W39" s="81" t="s">
        <v>49</v>
      </c>
    </row>
    <row r="40" spans="1:23" s="72" customFormat="1" ht="12.75">
      <c r="A40" s="84"/>
      <c r="B40" s="97"/>
      <c r="C40" s="110"/>
      <c r="D40" s="41" t="s">
        <v>9</v>
      </c>
      <c r="E40" s="48"/>
      <c r="F40" s="127"/>
      <c r="G40" s="97"/>
      <c r="H40" s="127"/>
      <c r="I40" s="97"/>
      <c r="J40" s="127"/>
      <c r="K40" s="97"/>
      <c r="L40" s="127"/>
      <c r="M40" s="97"/>
      <c r="N40" s="109"/>
      <c r="O40" s="97"/>
      <c r="P40" s="127"/>
      <c r="Q40" s="97"/>
      <c r="R40" s="127"/>
      <c r="S40" s="97"/>
      <c r="T40" s="127"/>
      <c r="U40" s="97"/>
      <c r="V40" s="127"/>
      <c r="W40" s="81"/>
    </row>
    <row r="41" spans="1:23" s="72" customFormat="1" ht="12.75">
      <c r="A41" s="84"/>
      <c r="B41" s="97" t="s">
        <v>5</v>
      </c>
      <c r="C41" s="110" t="s">
        <v>78</v>
      </c>
      <c r="D41" s="41" t="s">
        <v>10</v>
      </c>
      <c r="E41" s="41"/>
      <c r="F41" s="127">
        <v>975196</v>
      </c>
      <c r="G41" s="97" t="s">
        <v>29</v>
      </c>
      <c r="H41" s="127">
        <v>731397</v>
      </c>
      <c r="I41" s="97" t="s">
        <v>33</v>
      </c>
      <c r="J41" s="127">
        <v>487590</v>
      </c>
      <c r="K41" s="97" t="s">
        <v>36</v>
      </c>
      <c r="L41" s="127">
        <v>487590</v>
      </c>
      <c r="M41" s="97" t="s">
        <v>36</v>
      </c>
      <c r="N41" s="109">
        <v>243795</v>
      </c>
      <c r="O41" s="97" t="s">
        <v>45</v>
      </c>
      <c r="P41" s="127">
        <v>0</v>
      </c>
      <c r="Q41" s="97" t="s">
        <v>46</v>
      </c>
      <c r="R41" s="127">
        <v>0</v>
      </c>
      <c r="S41" s="97" t="s">
        <v>46</v>
      </c>
      <c r="T41" s="127">
        <v>243795</v>
      </c>
      <c r="U41" s="97" t="s">
        <v>45</v>
      </c>
      <c r="V41" s="127">
        <v>243795</v>
      </c>
      <c r="W41" s="81" t="s">
        <v>45</v>
      </c>
    </row>
    <row r="42" spans="1:23" s="72" customFormat="1" ht="12.75">
      <c r="A42" s="84"/>
      <c r="B42" s="97"/>
      <c r="C42" s="110"/>
      <c r="D42" s="41" t="s">
        <v>9</v>
      </c>
      <c r="E42" s="48"/>
      <c r="F42" s="127"/>
      <c r="G42" s="97"/>
      <c r="H42" s="127"/>
      <c r="I42" s="97"/>
      <c r="J42" s="127"/>
      <c r="K42" s="97"/>
      <c r="L42" s="127"/>
      <c r="M42" s="97"/>
      <c r="N42" s="109"/>
      <c r="O42" s="97"/>
      <c r="P42" s="127"/>
      <c r="Q42" s="97"/>
      <c r="R42" s="127"/>
      <c r="S42" s="97"/>
      <c r="T42" s="127"/>
      <c r="U42" s="97"/>
      <c r="V42" s="127"/>
      <c r="W42" s="81"/>
    </row>
    <row r="43" spans="1:23" s="72" customFormat="1" ht="12.75">
      <c r="A43" s="84"/>
      <c r="B43" s="97" t="s">
        <v>6</v>
      </c>
      <c r="C43" s="110" t="s">
        <v>26</v>
      </c>
      <c r="D43" s="41" t="s">
        <v>10</v>
      </c>
      <c r="E43" s="41"/>
      <c r="F43" s="127">
        <v>258250</v>
      </c>
      <c r="G43" s="97" t="s">
        <v>30</v>
      </c>
      <c r="H43" s="127">
        <v>206600</v>
      </c>
      <c r="I43" s="97" t="s">
        <v>29</v>
      </c>
      <c r="J43" s="127">
        <v>206600</v>
      </c>
      <c r="K43" s="97" t="s">
        <v>29</v>
      </c>
      <c r="L43" s="127">
        <v>154950</v>
      </c>
      <c r="M43" s="97" t="s">
        <v>33</v>
      </c>
      <c r="N43" s="109">
        <v>51650</v>
      </c>
      <c r="O43" s="97" t="s">
        <v>45</v>
      </c>
      <c r="P43" s="127">
        <v>0</v>
      </c>
      <c r="Q43" s="97" t="s">
        <v>89</v>
      </c>
      <c r="R43" s="127">
        <v>51650</v>
      </c>
      <c r="S43" s="97" t="s">
        <v>45</v>
      </c>
      <c r="T43" s="127">
        <v>0</v>
      </c>
      <c r="U43" s="97" t="s">
        <v>46</v>
      </c>
      <c r="V43" s="127">
        <v>103300</v>
      </c>
      <c r="W43" s="81" t="s">
        <v>49</v>
      </c>
    </row>
    <row r="44" spans="1:23" s="72" customFormat="1" ht="12.75">
      <c r="A44" s="84"/>
      <c r="B44" s="97"/>
      <c r="C44" s="110"/>
      <c r="D44" s="41" t="s">
        <v>9</v>
      </c>
      <c r="E44" s="48"/>
      <c r="F44" s="127"/>
      <c r="G44" s="97"/>
      <c r="H44" s="127"/>
      <c r="I44" s="97"/>
      <c r="J44" s="127"/>
      <c r="K44" s="97"/>
      <c r="L44" s="127"/>
      <c r="M44" s="97"/>
      <c r="N44" s="109"/>
      <c r="O44" s="97"/>
      <c r="P44" s="127"/>
      <c r="Q44" s="97"/>
      <c r="R44" s="127"/>
      <c r="S44" s="97"/>
      <c r="T44" s="127"/>
      <c r="U44" s="97"/>
      <c r="V44" s="127"/>
      <c r="W44" s="81"/>
    </row>
    <row r="45" spans="1:23" s="72" customFormat="1" ht="12.75">
      <c r="A45" s="84"/>
      <c r="B45" s="97" t="s">
        <v>7</v>
      </c>
      <c r="C45" s="110" t="s">
        <v>27</v>
      </c>
      <c r="D45" s="41" t="s">
        <v>10</v>
      </c>
      <c r="E45" s="48"/>
      <c r="F45" s="127">
        <v>450000</v>
      </c>
      <c r="G45" s="97" t="s">
        <v>31</v>
      </c>
      <c r="H45" s="127">
        <v>360000</v>
      </c>
      <c r="I45" s="97" t="s">
        <v>34</v>
      </c>
      <c r="J45" s="127">
        <v>180000</v>
      </c>
      <c r="K45" s="97" t="s">
        <v>35</v>
      </c>
      <c r="L45" s="127">
        <v>180000</v>
      </c>
      <c r="M45" s="97" t="s">
        <v>35</v>
      </c>
      <c r="N45" s="109">
        <v>36000</v>
      </c>
      <c r="O45" s="97" t="s">
        <v>49</v>
      </c>
      <c r="P45" s="127">
        <v>36000</v>
      </c>
      <c r="Q45" s="97" t="s">
        <v>49</v>
      </c>
      <c r="R45" s="127">
        <v>36000</v>
      </c>
      <c r="S45" s="97" t="s">
        <v>49</v>
      </c>
      <c r="T45" s="127">
        <v>36000</v>
      </c>
      <c r="U45" s="97" t="s">
        <v>49</v>
      </c>
      <c r="V45" s="127">
        <v>36000</v>
      </c>
      <c r="W45" s="81" t="s">
        <v>49</v>
      </c>
    </row>
    <row r="46" spans="1:23" s="72" customFormat="1" ht="12.75">
      <c r="A46" s="84"/>
      <c r="B46" s="97"/>
      <c r="C46" s="110"/>
      <c r="D46" s="41" t="s">
        <v>9</v>
      </c>
      <c r="E46" s="48"/>
      <c r="F46" s="127"/>
      <c r="G46" s="97"/>
      <c r="H46" s="127"/>
      <c r="I46" s="97"/>
      <c r="J46" s="127"/>
      <c r="K46" s="97"/>
      <c r="L46" s="127"/>
      <c r="M46" s="97"/>
      <c r="N46" s="109"/>
      <c r="O46" s="97"/>
      <c r="P46" s="127"/>
      <c r="Q46" s="97"/>
      <c r="R46" s="127"/>
      <c r="S46" s="97"/>
      <c r="T46" s="127"/>
      <c r="U46" s="97"/>
      <c r="V46" s="127"/>
      <c r="W46" s="81"/>
    </row>
    <row r="47" spans="1:23" s="72" customFormat="1" ht="12.75">
      <c r="A47" s="84"/>
      <c r="B47" s="97" t="s">
        <v>11</v>
      </c>
      <c r="C47" s="110" t="s">
        <v>38</v>
      </c>
      <c r="D47" s="41" t="s">
        <v>10</v>
      </c>
      <c r="E47" s="48"/>
      <c r="F47" s="127">
        <v>250000</v>
      </c>
      <c r="G47" s="97" t="s">
        <v>39</v>
      </c>
      <c r="H47" s="127">
        <v>150000</v>
      </c>
      <c r="I47" s="97" t="s">
        <v>40</v>
      </c>
      <c r="J47" s="127">
        <v>150000</v>
      </c>
      <c r="K47" s="97" t="s">
        <v>40</v>
      </c>
      <c r="L47" s="127">
        <v>100000</v>
      </c>
      <c r="M47" s="97" t="s">
        <v>41</v>
      </c>
      <c r="N47" s="109">
        <v>0</v>
      </c>
      <c r="O47" s="97" t="s">
        <v>46</v>
      </c>
      <c r="P47" s="127">
        <v>0</v>
      </c>
      <c r="Q47" s="97" t="s">
        <v>46</v>
      </c>
      <c r="R47" s="127">
        <v>60000</v>
      </c>
      <c r="S47" s="97" t="s">
        <v>49</v>
      </c>
      <c r="T47" s="127">
        <v>60000</v>
      </c>
      <c r="U47" s="97" t="s">
        <v>49</v>
      </c>
      <c r="V47" s="127">
        <v>0</v>
      </c>
      <c r="W47" s="81" t="s">
        <v>46</v>
      </c>
    </row>
    <row r="48" spans="1:23" s="72" customFormat="1" ht="12.75">
      <c r="A48" s="84"/>
      <c r="B48" s="97"/>
      <c r="C48" s="110"/>
      <c r="D48" s="41" t="s">
        <v>9</v>
      </c>
      <c r="E48" s="48"/>
      <c r="F48" s="127"/>
      <c r="G48" s="97"/>
      <c r="H48" s="127"/>
      <c r="I48" s="97"/>
      <c r="J48" s="127"/>
      <c r="K48" s="97"/>
      <c r="L48" s="127"/>
      <c r="M48" s="97"/>
      <c r="N48" s="109"/>
      <c r="O48" s="97"/>
      <c r="P48" s="127"/>
      <c r="Q48" s="97"/>
      <c r="R48" s="127"/>
      <c r="S48" s="97"/>
      <c r="T48" s="127"/>
      <c r="U48" s="97"/>
      <c r="V48" s="127"/>
      <c r="W48" s="81"/>
    </row>
    <row r="49" spans="1:23" s="72" customFormat="1" ht="12.75">
      <c r="A49" s="84"/>
      <c r="B49" s="97" t="s">
        <v>12</v>
      </c>
      <c r="C49" s="110" t="s">
        <v>42</v>
      </c>
      <c r="D49" s="41" t="s">
        <v>10</v>
      </c>
      <c r="E49" s="48"/>
      <c r="F49" s="127">
        <v>225000</v>
      </c>
      <c r="G49" s="97" t="s">
        <v>30</v>
      </c>
      <c r="H49" s="127">
        <v>225000</v>
      </c>
      <c r="I49" s="97" t="s">
        <v>37</v>
      </c>
      <c r="J49" s="127">
        <v>180000</v>
      </c>
      <c r="K49" s="97" t="s">
        <v>29</v>
      </c>
      <c r="L49" s="127">
        <v>225000</v>
      </c>
      <c r="M49" s="97" t="s">
        <v>37</v>
      </c>
      <c r="N49" s="109">
        <v>0</v>
      </c>
      <c r="O49" s="97" t="s">
        <v>46</v>
      </c>
      <c r="P49" s="127">
        <v>0</v>
      </c>
      <c r="Q49" s="97" t="s">
        <v>46</v>
      </c>
      <c r="R49" s="127">
        <v>45000</v>
      </c>
      <c r="S49" s="97" t="s">
        <v>45</v>
      </c>
      <c r="T49" s="127">
        <v>45000</v>
      </c>
      <c r="U49" s="97" t="s">
        <v>45</v>
      </c>
      <c r="V49" s="127">
        <v>90000</v>
      </c>
      <c r="W49" s="81" t="s">
        <v>49</v>
      </c>
    </row>
    <row r="50" spans="1:23" s="72" customFormat="1" ht="12.75">
      <c r="A50" s="84"/>
      <c r="B50" s="97"/>
      <c r="C50" s="110"/>
      <c r="D50" s="41" t="s">
        <v>9</v>
      </c>
      <c r="E50" s="48"/>
      <c r="F50" s="127"/>
      <c r="G50" s="97"/>
      <c r="H50" s="127"/>
      <c r="I50" s="97"/>
      <c r="J50" s="127"/>
      <c r="K50" s="97"/>
      <c r="L50" s="127"/>
      <c r="M50" s="97"/>
      <c r="N50" s="109"/>
      <c r="O50" s="97"/>
      <c r="P50" s="127"/>
      <c r="Q50" s="97"/>
      <c r="R50" s="127"/>
      <c r="S50" s="97"/>
      <c r="T50" s="127"/>
      <c r="U50" s="97"/>
      <c r="V50" s="127"/>
      <c r="W50" s="81"/>
    </row>
    <row r="51" spans="1:23" s="72" customFormat="1" ht="12.75">
      <c r="A51" s="84"/>
      <c r="B51" s="97" t="s">
        <v>43</v>
      </c>
      <c r="C51" s="110" t="s">
        <v>44</v>
      </c>
      <c r="D51" s="41"/>
      <c r="E51" s="48"/>
      <c r="F51" s="127">
        <v>40000</v>
      </c>
      <c r="G51" s="97" t="s">
        <v>45</v>
      </c>
      <c r="H51" s="127">
        <v>40000</v>
      </c>
      <c r="I51" s="97" t="s">
        <v>45</v>
      </c>
      <c r="J51" s="127">
        <v>40000</v>
      </c>
      <c r="K51" s="97" t="s">
        <v>45</v>
      </c>
      <c r="L51" s="127">
        <v>0</v>
      </c>
      <c r="M51" s="97" t="s">
        <v>46</v>
      </c>
      <c r="N51" s="109">
        <v>0</v>
      </c>
      <c r="O51" s="97" t="s">
        <v>46</v>
      </c>
      <c r="P51" s="127">
        <v>0</v>
      </c>
      <c r="Q51" s="97" t="s">
        <v>46</v>
      </c>
      <c r="R51" s="127">
        <v>0</v>
      </c>
      <c r="S51" s="97" t="s">
        <v>46</v>
      </c>
      <c r="T51" s="127">
        <v>50000</v>
      </c>
      <c r="U51" s="97" t="s">
        <v>45</v>
      </c>
      <c r="V51" s="127">
        <v>0</v>
      </c>
      <c r="W51" s="81" t="s">
        <v>46</v>
      </c>
    </row>
    <row r="52" spans="1:23" s="72" customFormat="1" ht="12.75">
      <c r="A52" s="84"/>
      <c r="B52" s="97"/>
      <c r="C52" s="110"/>
      <c r="D52" s="41"/>
      <c r="E52" s="48"/>
      <c r="F52" s="127"/>
      <c r="G52" s="97"/>
      <c r="H52" s="127"/>
      <c r="I52" s="97"/>
      <c r="J52" s="127"/>
      <c r="K52" s="97"/>
      <c r="L52" s="127"/>
      <c r="M52" s="97"/>
      <c r="N52" s="109"/>
      <c r="O52" s="97"/>
      <c r="P52" s="127"/>
      <c r="Q52" s="97"/>
      <c r="R52" s="127"/>
      <c r="S52" s="97"/>
      <c r="T52" s="127"/>
      <c r="U52" s="97"/>
      <c r="V52" s="127"/>
      <c r="W52" s="81"/>
    </row>
    <row r="53" spans="1:23" s="72" customFormat="1" ht="12.75">
      <c r="A53" s="84"/>
      <c r="B53" s="97" t="s">
        <v>47</v>
      </c>
      <c r="C53" s="110" t="s">
        <v>48</v>
      </c>
      <c r="D53" s="41"/>
      <c r="E53" s="48"/>
      <c r="F53" s="127">
        <v>160000</v>
      </c>
      <c r="G53" s="97" t="s">
        <v>49</v>
      </c>
      <c r="H53" s="127">
        <v>160000</v>
      </c>
      <c r="I53" s="97" t="s">
        <v>49</v>
      </c>
      <c r="J53" s="127">
        <v>160000</v>
      </c>
      <c r="K53" s="97" t="s">
        <v>49</v>
      </c>
      <c r="L53" s="127">
        <v>160000</v>
      </c>
      <c r="M53" s="97" t="s">
        <v>49</v>
      </c>
      <c r="N53" s="109">
        <v>80000</v>
      </c>
      <c r="O53" s="97" t="s">
        <v>45</v>
      </c>
      <c r="P53" s="127">
        <v>80000</v>
      </c>
      <c r="Q53" s="97" t="s">
        <v>45</v>
      </c>
      <c r="R53" s="127">
        <v>0</v>
      </c>
      <c r="S53" s="97" t="s">
        <v>46</v>
      </c>
      <c r="T53" s="127">
        <v>0</v>
      </c>
      <c r="U53" s="97" t="s">
        <v>46</v>
      </c>
      <c r="V53" s="127">
        <v>160000</v>
      </c>
      <c r="W53" s="81" t="s">
        <v>49</v>
      </c>
    </row>
    <row r="54" spans="1:23" s="72" customFormat="1" ht="12.75">
      <c r="A54" s="84"/>
      <c r="B54" s="97"/>
      <c r="C54" s="110"/>
      <c r="D54" s="41"/>
      <c r="E54" s="48"/>
      <c r="F54" s="127"/>
      <c r="G54" s="97"/>
      <c r="H54" s="127"/>
      <c r="I54" s="97"/>
      <c r="J54" s="127"/>
      <c r="K54" s="97"/>
      <c r="L54" s="127"/>
      <c r="M54" s="97"/>
      <c r="N54" s="109"/>
      <c r="O54" s="97"/>
      <c r="P54" s="127"/>
      <c r="Q54" s="97"/>
      <c r="R54" s="127"/>
      <c r="S54" s="97"/>
      <c r="T54" s="127"/>
      <c r="U54" s="97"/>
      <c r="V54" s="127"/>
      <c r="W54" s="81"/>
    </row>
    <row r="55" spans="1:23" s="72" customFormat="1" ht="12.75">
      <c r="A55" s="84"/>
      <c r="B55" s="97" t="s">
        <v>50</v>
      </c>
      <c r="C55" s="110" t="s">
        <v>51</v>
      </c>
      <c r="D55" s="41"/>
      <c r="E55" s="48"/>
      <c r="F55" s="127">
        <v>200000</v>
      </c>
      <c r="G55" s="97" t="s">
        <v>49</v>
      </c>
      <c r="H55" s="127">
        <v>200000</v>
      </c>
      <c r="I55" s="97" t="s">
        <v>49</v>
      </c>
      <c r="J55" s="127">
        <v>200000</v>
      </c>
      <c r="K55" s="97" t="s">
        <v>49</v>
      </c>
      <c r="L55" s="127">
        <v>200000</v>
      </c>
      <c r="M55" s="97" t="s">
        <v>49</v>
      </c>
      <c r="N55" s="109">
        <v>0</v>
      </c>
      <c r="O55" s="97" t="s">
        <v>46</v>
      </c>
      <c r="P55" s="127">
        <v>0</v>
      </c>
      <c r="Q55" s="97" t="s">
        <v>46</v>
      </c>
      <c r="R55" s="127">
        <v>0</v>
      </c>
      <c r="S55" s="97" t="s">
        <v>46</v>
      </c>
      <c r="T55" s="127">
        <v>200000</v>
      </c>
      <c r="U55" s="97" t="s">
        <v>49</v>
      </c>
      <c r="V55" s="127">
        <v>0</v>
      </c>
      <c r="W55" s="81" t="s">
        <v>46</v>
      </c>
    </row>
    <row r="56" spans="1:23" s="72" customFormat="1" ht="13.5" thickBot="1">
      <c r="A56" s="85"/>
      <c r="B56" s="155"/>
      <c r="C56" s="158"/>
      <c r="D56" s="73"/>
      <c r="E56" s="74"/>
      <c r="F56" s="156"/>
      <c r="G56" s="155"/>
      <c r="H56" s="156"/>
      <c r="I56" s="155"/>
      <c r="J56" s="156"/>
      <c r="K56" s="155"/>
      <c r="L56" s="156"/>
      <c r="M56" s="155"/>
      <c r="N56" s="157"/>
      <c r="O56" s="155"/>
      <c r="P56" s="156"/>
      <c r="Q56" s="155"/>
      <c r="R56" s="156"/>
      <c r="S56" s="155"/>
      <c r="T56" s="156"/>
      <c r="U56" s="155"/>
      <c r="V56" s="156"/>
      <c r="W56" s="159"/>
    </row>
    <row r="57" spans="1:23" s="23" customFormat="1" ht="16.5" customHeight="1" thickBot="1" thickTop="1">
      <c r="A57" s="160" t="s">
        <v>52</v>
      </c>
      <c r="B57" s="161"/>
      <c r="C57" s="161"/>
      <c r="D57" s="26"/>
      <c r="E57" s="26"/>
      <c r="F57" s="27">
        <f>SUM(F37:F56)</f>
        <v>4606396</v>
      </c>
      <c r="G57" s="26"/>
      <c r="H57" s="27">
        <f>SUM(H37:H56)</f>
        <v>3292707</v>
      </c>
      <c r="I57" s="26"/>
      <c r="J57" s="27">
        <f>SUM(J37:J56)</f>
        <v>2969490</v>
      </c>
      <c r="K57" s="26"/>
      <c r="L57" s="27">
        <f>SUM(L37:L56)</f>
        <v>2355190</v>
      </c>
      <c r="M57" s="26"/>
      <c r="N57" s="27">
        <f>SUM(N37:N56)</f>
        <v>547975</v>
      </c>
      <c r="O57" s="26"/>
      <c r="P57" s="27">
        <f>SUM(P37:P56)</f>
        <v>252530</v>
      </c>
      <c r="Q57" s="26"/>
      <c r="R57" s="27">
        <f>SUM(R37:R56)</f>
        <v>362180</v>
      </c>
      <c r="S57" s="26"/>
      <c r="T57" s="27">
        <f>SUM(T37:T56)</f>
        <v>700795</v>
      </c>
      <c r="U57" s="26"/>
      <c r="V57" s="27">
        <f>SUM(V37:V56)</f>
        <v>906155</v>
      </c>
      <c r="W57" s="28"/>
    </row>
    <row r="58" spans="1:23" s="32" customFormat="1" ht="16.5" customHeight="1" thickBot="1" thickTop="1">
      <c r="A58" s="29"/>
      <c r="B58" s="29"/>
      <c r="C58" s="29"/>
      <c r="D58" s="30"/>
      <c r="E58" s="30"/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/>
      <c r="V58" s="31"/>
      <c r="W58" s="30"/>
    </row>
    <row r="59" spans="1:23" s="32" customFormat="1" ht="18.75" customHeight="1" thickTop="1">
      <c r="A59" s="83" t="s">
        <v>56</v>
      </c>
      <c r="B59" s="98"/>
      <c r="C59" s="142" t="s">
        <v>0</v>
      </c>
      <c r="D59" s="144"/>
      <c r="E59" s="22">
        <v>2011</v>
      </c>
      <c r="F59" s="146">
        <v>2012</v>
      </c>
      <c r="G59" s="146"/>
      <c r="H59" s="146">
        <v>2013</v>
      </c>
      <c r="I59" s="146"/>
      <c r="J59" s="146">
        <v>2014</v>
      </c>
      <c r="K59" s="146"/>
      <c r="L59" s="146">
        <v>2015</v>
      </c>
      <c r="M59" s="146"/>
      <c r="N59" s="147">
        <v>2016</v>
      </c>
      <c r="O59" s="148"/>
      <c r="P59" s="147">
        <v>2017</v>
      </c>
      <c r="Q59" s="148"/>
      <c r="R59" s="149">
        <v>2018</v>
      </c>
      <c r="S59" s="149"/>
      <c r="T59" s="147">
        <v>2019</v>
      </c>
      <c r="U59" s="148"/>
      <c r="V59" s="149">
        <v>2020</v>
      </c>
      <c r="W59" s="150"/>
    </row>
    <row r="60" spans="1:23" s="3" customFormat="1" ht="21" customHeight="1" thickBot="1">
      <c r="A60" s="84"/>
      <c r="B60" s="99"/>
      <c r="C60" s="143"/>
      <c r="D60" s="145"/>
      <c r="E60" s="24" t="s">
        <v>1</v>
      </c>
      <c r="F60" s="24" t="s">
        <v>1</v>
      </c>
      <c r="G60" s="24" t="s">
        <v>152</v>
      </c>
      <c r="H60" s="24" t="s">
        <v>1</v>
      </c>
      <c r="I60" s="24" t="s">
        <v>152</v>
      </c>
      <c r="J60" s="24" t="s">
        <v>1</v>
      </c>
      <c r="K60" s="24" t="s">
        <v>152</v>
      </c>
      <c r="L60" s="24" t="s">
        <v>1</v>
      </c>
      <c r="M60" s="24" t="s">
        <v>152</v>
      </c>
      <c r="N60" s="24" t="s">
        <v>1</v>
      </c>
      <c r="O60" s="24" t="s">
        <v>152</v>
      </c>
      <c r="P60" s="24" t="s">
        <v>1</v>
      </c>
      <c r="Q60" s="24" t="s">
        <v>152</v>
      </c>
      <c r="R60" s="24" t="s">
        <v>1</v>
      </c>
      <c r="S60" s="24" t="s">
        <v>152</v>
      </c>
      <c r="T60" s="24" t="s">
        <v>1</v>
      </c>
      <c r="U60" s="24" t="s">
        <v>152</v>
      </c>
      <c r="V60" s="24" t="s">
        <v>1</v>
      </c>
      <c r="W60" s="25" t="s">
        <v>152</v>
      </c>
    </row>
    <row r="61" spans="1:23" s="72" customFormat="1" ht="12.75" customHeight="1" thickTop="1">
      <c r="A61" s="84"/>
      <c r="B61" s="151" t="s">
        <v>4</v>
      </c>
      <c r="C61" s="153" t="s">
        <v>55</v>
      </c>
      <c r="D61" s="40"/>
      <c r="E61" s="71"/>
      <c r="F61" s="127">
        <v>550000</v>
      </c>
      <c r="G61" s="97" t="s">
        <v>53</v>
      </c>
      <c r="H61" s="127">
        <v>1100000</v>
      </c>
      <c r="I61" s="97" t="s">
        <v>54</v>
      </c>
      <c r="J61" s="127"/>
      <c r="K61" s="97"/>
      <c r="L61" s="127"/>
      <c r="M61" s="97"/>
      <c r="N61" s="127"/>
      <c r="O61" s="97"/>
      <c r="P61" s="127"/>
      <c r="Q61" s="97"/>
      <c r="R61" s="127">
        <v>550000</v>
      </c>
      <c r="S61" s="97" t="s">
        <v>53</v>
      </c>
      <c r="T61" s="127"/>
      <c r="U61" s="97"/>
      <c r="V61" s="127"/>
      <c r="W61" s="81"/>
    </row>
    <row r="62" spans="1:23" s="72" customFormat="1" ht="12.75">
      <c r="A62" s="84"/>
      <c r="B62" s="97"/>
      <c r="C62" s="110"/>
      <c r="D62" s="41"/>
      <c r="E62" s="48"/>
      <c r="F62" s="127"/>
      <c r="G62" s="97"/>
      <c r="H62" s="127"/>
      <c r="I62" s="97"/>
      <c r="J62" s="127"/>
      <c r="K62" s="97"/>
      <c r="L62" s="127"/>
      <c r="M62" s="97"/>
      <c r="N62" s="127"/>
      <c r="O62" s="97"/>
      <c r="P62" s="127"/>
      <c r="Q62" s="97"/>
      <c r="R62" s="127"/>
      <c r="S62" s="97"/>
      <c r="T62" s="127"/>
      <c r="U62" s="97"/>
      <c r="V62" s="127"/>
      <c r="W62" s="81"/>
    </row>
    <row r="63" spans="1:23" s="72" customFormat="1" ht="12.75">
      <c r="A63" s="84"/>
      <c r="B63" s="97" t="s">
        <v>3</v>
      </c>
      <c r="C63" s="110" t="s">
        <v>110</v>
      </c>
      <c r="D63" s="41"/>
      <c r="E63" s="48"/>
      <c r="F63" s="127"/>
      <c r="G63" s="97"/>
      <c r="H63" s="127"/>
      <c r="I63" s="97"/>
      <c r="J63" s="127"/>
      <c r="K63" s="97"/>
      <c r="L63" s="127"/>
      <c r="M63" s="97"/>
      <c r="N63" s="127">
        <v>350000</v>
      </c>
      <c r="O63" s="97" t="s">
        <v>113</v>
      </c>
      <c r="P63" s="109">
        <v>280000</v>
      </c>
      <c r="Q63" s="97" t="s">
        <v>112</v>
      </c>
      <c r="R63" s="109">
        <v>280000</v>
      </c>
      <c r="S63" s="97" t="s">
        <v>112</v>
      </c>
      <c r="T63" s="109">
        <v>350000</v>
      </c>
      <c r="U63" s="97" t="s">
        <v>113</v>
      </c>
      <c r="V63" s="97"/>
      <c r="W63" s="81"/>
    </row>
    <row r="64" spans="1:23" s="72" customFormat="1" ht="12.75">
      <c r="A64" s="84"/>
      <c r="B64" s="97"/>
      <c r="C64" s="110"/>
      <c r="D64" s="41"/>
      <c r="E64" s="48"/>
      <c r="F64" s="127"/>
      <c r="G64" s="97"/>
      <c r="H64" s="127"/>
      <c r="I64" s="97"/>
      <c r="J64" s="127"/>
      <c r="K64" s="97"/>
      <c r="L64" s="127"/>
      <c r="M64" s="97"/>
      <c r="N64" s="97"/>
      <c r="O64" s="97"/>
      <c r="P64" s="162"/>
      <c r="Q64" s="97"/>
      <c r="R64" s="109"/>
      <c r="S64" s="97"/>
      <c r="T64" s="109"/>
      <c r="U64" s="97"/>
      <c r="V64" s="97"/>
      <c r="W64" s="81"/>
    </row>
    <row r="65" spans="1:23" s="72" customFormat="1" ht="12.75">
      <c r="A65" s="84"/>
      <c r="B65" s="97" t="s">
        <v>5</v>
      </c>
      <c r="C65" s="110" t="s">
        <v>111</v>
      </c>
      <c r="D65" s="41"/>
      <c r="E65" s="41"/>
      <c r="F65" s="127"/>
      <c r="G65" s="97"/>
      <c r="H65" s="127"/>
      <c r="I65" s="97"/>
      <c r="J65" s="127"/>
      <c r="K65" s="97"/>
      <c r="L65" s="127"/>
      <c r="M65" s="97"/>
      <c r="N65" s="97"/>
      <c r="O65" s="97"/>
      <c r="P65" s="97"/>
      <c r="Q65" s="97"/>
      <c r="R65" s="127">
        <v>36000</v>
      </c>
      <c r="S65" s="97" t="s">
        <v>114</v>
      </c>
      <c r="T65" s="97">
        <v>36000</v>
      </c>
      <c r="U65" s="97" t="s">
        <v>114</v>
      </c>
      <c r="V65" s="97">
        <v>36000</v>
      </c>
      <c r="W65" s="81" t="s">
        <v>114</v>
      </c>
    </row>
    <row r="66" spans="1:23" s="72" customFormat="1" ht="13.5" thickBot="1">
      <c r="A66" s="85"/>
      <c r="B66" s="97"/>
      <c r="C66" s="110"/>
      <c r="D66" s="41"/>
      <c r="E66" s="48"/>
      <c r="F66" s="127"/>
      <c r="G66" s="97"/>
      <c r="H66" s="127"/>
      <c r="I66" s="97"/>
      <c r="J66" s="127"/>
      <c r="K66" s="97"/>
      <c r="L66" s="12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81"/>
    </row>
    <row r="67" spans="1:23" s="23" customFormat="1" ht="17.25" customHeight="1" thickBot="1" thickTop="1">
      <c r="A67" s="160" t="s">
        <v>52</v>
      </c>
      <c r="B67" s="161"/>
      <c r="C67" s="161"/>
      <c r="D67" s="26"/>
      <c r="E67" s="26"/>
      <c r="F67" s="33">
        <f>SUM(F61:F66)</f>
        <v>550000</v>
      </c>
      <c r="G67" s="34"/>
      <c r="H67" s="33">
        <f>SUM(H61:H66)</f>
        <v>1100000</v>
      </c>
      <c r="I67" s="34"/>
      <c r="J67" s="33"/>
      <c r="K67" s="34"/>
      <c r="L67" s="33"/>
      <c r="M67" s="34"/>
      <c r="N67" s="33">
        <f>SUM(N61:N64)</f>
        <v>350000</v>
      </c>
      <c r="O67" s="34"/>
      <c r="P67" s="33">
        <f>SUM(P61:P64)</f>
        <v>280000</v>
      </c>
      <c r="Q67" s="34"/>
      <c r="R67" s="33">
        <f>SUM(R61:R66)</f>
        <v>866000</v>
      </c>
      <c r="S67" s="34"/>
      <c r="T67" s="33">
        <f>SUM(T63:T66)</f>
        <v>386000</v>
      </c>
      <c r="U67" s="34"/>
      <c r="V67" s="33">
        <f>SUM(V61:V66)</f>
        <v>36000</v>
      </c>
      <c r="W67" s="35"/>
    </row>
    <row r="68" s="3" customFormat="1" ht="16.5" customHeight="1" thickBot="1" thickTop="1"/>
    <row r="69" spans="1:23" s="3" customFormat="1" ht="12.75" customHeight="1" thickTop="1">
      <c r="A69" s="88" t="s">
        <v>57</v>
      </c>
      <c r="B69" s="163" t="s">
        <v>4</v>
      </c>
      <c r="C69" s="167" t="s">
        <v>58</v>
      </c>
      <c r="D69" s="36"/>
      <c r="E69" s="37"/>
      <c r="F69" s="165">
        <v>63436346</v>
      </c>
      <c r="G69" s="163" t="s">
        <v>153</v>
      </c>
      <c r="H69" s="165">
        <v>66213480</v>
      </c>
      <c r="I69" s="163" t="s">
        <v>148</v>
      </c>
      <c r="J69" s="165">
        <v>68369520</v>
      </c>
      <c r="K69" s="163" t="s">
        <v>149</v>
      </c>
      <c r="L69" s="165">
        <v>67447440</v>
      </c>
      <c r="M69" s="163" t="s">
        <v>150</v>
      </c>
      <c r="N69" s="165">
        <v>67447440</v>
      </c>
      <c r="O69" s="163" t="s">
        <v>150</v>
      </c>
      <c r="P69" s="165">
        <v>67447440</v>
      </c>
      <c r="Q69" s="163" t="s">
        <v>150</v>
      </c>
      <c r="R69" s="165">
        <v>67447440</v>
      </c>
      <c r="S69" s="163" t="s">
        <v>150</v>
      </c>
      <c r="T69" s="165">
        <v>67447440</v>
      </c>
      <c r="U69" s="163" t="s">
        <v>150</v>
      </c>
      <c r="V69" s="165">
        <v>67447440</v>
      </c>
      <c r="W69" s="169" t="s">
        <v>150</v>
      </c>
    </row>
    <row r="70" spans="1:23" s="3" customFormat="1" ht="12.75">
      <c r="A70" s="89"/>
      <c r="B70" s="164"/>
      <c r="C70" s="168"/>
      <c r="D70" s="11"/>
      <c r="E70" s="12"/>
      <c r="F70" s="166"/>
      <c r="G70" s="164"/>
      <c r="H70" s="166"/>
      <c r="I70" s="164"/>
      <c r="J70" s="166"/>
      <c r="K70" s="164"/>
      <c r="L70" s="166"/>
      <c r="M70" s="164"/>
      <c r="N70" s="166"/>
      <c r="O70" s="164"/>
      <c r="P70" s="166"/>
      <c r="Q70" s="164"/>
      <c r="R70" s="166"/>
      <c r="S70" s="164"/>
      <c r="T70" s="166"/>
      <c r="U70" s="164"/>
      <c r="V70" s="166"/>
      <c r="W70" s="170"/>
    </row>
    <row r="71" spans="1:23" s="3" customFormat="1" ht="12.75">
      <c r="A71" s="89"/>
      <c r="B71" s="164" t="s">
        <v>3</v>
      </c>
      <c r="C71" s="171" t="s">
        <v>59</v>
      </c>
      <c r="D71" s="11"/>
      <c r="E71" s="11"/>
      <c r="F71" s="166">
        <v>5419440</v>
      </c>
      <c r="G71" s="164" t="s">
        <v>60</v>
      </c>
      <c r="H71" s="166">
        <v>5419440</v>
      </c>
      <c r="I71" s="164" t="s">
        <v>60</v>
      </c>
      <c r="J71" s="166">
        <v>5419440</v>
      </c>
      <c r="K71" s="164" t="s">
        <v>60</v>
      </c>
      <c r="L71" s="166">
        <v>5419440</v>
      </c>
      <c r="M71" s="164" t="s">
        <v>60</v>
      </c>
      <c r="N71" s="166">
        <v>5419440</v>
      </c>
      <c r="O71" s="164" t="s">
        <v>60</v>
      </c>
      <c r="P71" s="166">
        <v>5419440</v>
      </c>
      <c r="Q71" s="164" t="s">
        <v>60</v>
      </c>
      <c r="R71" s="166">
        <v>5419440</v>
      </c>
      <c r="S71" s="164" t="s">
        <v>60</v>
      </c>
      <c r="T71" s="166">
        <v>5419440</v>
      </c>
      <c r="U71" s="164" t="s">
        <v>60</v>
      </c>
      <c r="V71" s="166">
        <v>5419440</v>
      </c>
      <c r="W71" s="170" t="s">
        <v>60</v>
      </c>
    </row>
    <row r="72" spans="1:23" s="3" customFormat="1" ht="12.75">
      <c r="A72" s="89"/>
      <c r="B72" s="164"/>
      <c r="C72" s="168"/>
      <c r="D72" s="11"/>
      <c r="E72" s="12"/>
      <c r="F72" s="166"/>
      <c r="G72" s="164"/>
      <c r="H72" s="166"/>
      <c r="I72" s="164"/>
      <c r="J72" s="166"/>
      <c r="K72" s="164"/>
      <c r="L72" s="166"/>
      <c r="M72" s="164"/>
      <c r="N72" s="166"/>
      <c r="O72" s="164"/>
      <c r="P72" s="166"/>
      <c r="Q72" s="164"/>
      <c r="R72" s="166"/>
      <c r="S72" s="164"/>
      <c r="T72" s="166"/>
      <c r="U72" s="164"/>
      <c r="V72" s="166"/>
      <c r="W72" s="170"/>
    </row>
    <row r="73" spans="1:23" s="72" customFormat="1" ht="12.75">
      <c r="A73" s="89"/>
      <c r="B73" s="97" t="s">
        <v>5</v>
      </c>
      <c r="C73" s="172" t="s">
        <v>73</v>
      </c>
      <c r="D73" s="41"/>
      <c r="E73" s="41"/>
      <c r="F73" s="127">
        <v>1500000</v>
      </c>
      <c r="G73" s="97" t="s">
        <v>74</v>
      </c>
      <c r="H73" s="127"/>
      <c r="I73" s="97"/>
      <c r="J73" s="127"/>
      <c r="K73" s="97"/>
      <c r="L73" s="127"/>
      <c r="M73" s="97"/>
      <c r="N73" s="127"/>
      <c r="O73" s="97"/>
      <c r="P73" s="127"/>
      <c r="Q73" s="97"/>
      <c r="R73" s="127"/>
      <c r="S73" s="97"/>
      <c r="T73" s="127"/>
      <c r="U73" s="97"/>
      <c r="V73" s="127"/>
      <c r="W73" s="173"/>
    </row>
    <row r="74" spans="1:23" s="72" customFormat="1" ht="13.5" thickBot="1">
      <c r="A74" s="89"/>
      <c r="B74" s="97"/>
      <c r="C74" s="110"/>
      <c r="D74" s="41"/>
      <c r="E74" s="48"/>
      <c r="F74" s="127"/>
      <c r="G74" s="97"/>
      <c r="H74" s="127"/>
      <c r="I74" s="97"/>
      <c r="J74" s="127"/>
      <c r="K74" s="97"/>
      <c r="L74" s="127"/>
      <c r="M74" s="97"/>
      <c r="N74" s="127"/>
      <c r="O74" s="97"/>
      <c r="P74" s="127"/>
      <c r="Q74" s="97"/>
      <c r="R74" s="127"/>
      <c r="S74" s="97"/>
      <c r="T74" s="127"/>
      <c r="U74" s="97"/>
      <c r="V74" s="127"/>
      <c r="W74" s="174"/>
    </row>
    <row r="75" spans="1:23" s="23" customFormat="1" ht="20.25" customHeight="1" thickBot="1" thickTop="1">
      <c r="A75" s="160" t="s">
        <v>52</v>
      </c>
      <c r="B75" s="161"/>
      <c r="C75" s="161"/>
      <c r="D75" s="26"/>
      <c r="E75" s="26"/>
      <c r="F75" s="27">
        <f>SUM(F69:F74)</f>
        <v>70355786</v>
      </c>
      <c r="G75" s="26"/>
      <c r="H75" s="27">
        <f>SUM(H69:H74)</f>
        <v>71632920</v>
      </c>
      <c r="I75" s="26"/>
      <c r="J75" s="27">
        <f>SUM(J69:J74)</f>
        <v>73788960</v>
      </c>
      <c r="K75" s="26"/>
      <c r="L75" s="27">
        <f>SUM(L69:L74)</f>
        <v>72866880</v>
      </c>
      <c r="M75" s="26"/>
      <c r="N75" s="27">
        <f>SUM(N69:N74)</f>
        <v>72866880</v>
      </c>
      <c r="O75" s="26"/>
      <c r="P75" s="27">
        <f>SUM(P69:P74)</f>
        <v>72866880</v>
      </c>
      <c r="Q75" s="26"/>
      <c r="R75" s="27">
        <f>SUM(R69:R74)</f>
        <v>72866880</v>
      </c>
      <c r="S75" s="26"/>
      <c r="T75" s="27">
        <f>SUM(T69:T74)</f>
        <v>72866880</v>
      </c>
      <c r="U75" s="26"/>
      <c r="V75" s="27">
        <f>SUM(V69:V74)</f>
        <v>72866880</v>
      </c>
      <c r="W75" s="28"/>
    </row>
    <row r="76" spans="1:23" s="23" customFormat="1" ht="15.75" customHeight="1" thickTop="1">
      <c r="A76" s="29"/>
      <c r="B76" s="29"/>
      <c r="C76" s="29"/>
      <c r="D76" s="30"/>
      <c r="E76" s="30"/>
      <c r="F76" s="31"/>
      <c r="G76" s="30"/>
      <c r="H76" s="31"/>
      <c r="I76" s="30"/>
      <c r="J76" s="31"/>
      <c r="K76" s="30"/>
      <c r="L76" s="3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s="23" customFormat="1" ht="12.75" customHeight="1" thickBot="1">
      <c r="A77" s="3"/>
      <c r="B77" s="3"/>
      <c r="C77" s="3"/>
      <c r="D77" s="3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s="32" customFormat="1" ht="16.5" customHeight="1" thickTop="1">
      <c r="A78" s="90" t="s">
        <v>161</v>
      </c>
      <c r="B78" s="151" t="s">
        <v>4</v>
      </c>
      <c r="C78" s="153" t="s">
        <v>86</v>
      </c>
      <c r="D78" s="38"/>
      <c r="E78" s="71"/>
      <c r="F78" s="136"/>
      <c r="G78" s="151"/>
      <c r="H78" s="136"/>
      <c r="I78" s="151"/>
      <c r="J78" s="136"/>
      <c r="K78" s="151"/>
      <c r="L78" s="136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4"/>
    </row>
    <row r="79" spans="1:23" s="32" customFormat="1" ht="16.5" customHeight="1">
      <c r="A79" s="91"/>
      <c r="B79" s="97"/>
      <c r="C79" s="110"/>
      <c r="D79" s="30"/>
      <c r="E79" s="48"/>
      <c r="F79" s="127"/>
      <c r="G79" s="97"/>
      <c r="H79" s="127"/>
      <c r="I79" s="97"/>
      <c r="J79" s="127"/>
      <c r="K79" s="97"/>
      <c r="L79" s="12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81"/>
    </row>
    <row r="80" spans="1:23" s="32" customFormat="1" ht="16.5" customHeight="1">
      <c r="A80" s="91"/>
      <c r="B80" s="97" t="s">
        <v>3</v>
      </c>
      <c r="C80" s="172" t="s">
        <v>61</v>
      </c>
      <c r="D80" s="30"/>
      <c r="E80" s="41"/>
      <c r="F80" s="127"/>
      <c r="G80" s="97"/>
      <c r="H80" s="127">
        <v>1700000</v>
      </c>
      <c r="I80" s="97"/>
      <c r="J80" s="127"/>
      <c r="K80" s="97"/>
      <c r="L80" s="12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81"/>
    </row>
    <row r="81" spans="1:23" s="32" customFormat="1" ht="16.5" customHeight="1">
      <c r="A81" s="91"/>
      <c r="B81" s="97"/>
      <c r="C81" s="110"/>
      <c r="D81" s="30"/>
      <c r="E81" s="48"/>
      <c r="F81" s="127"/>
      <c r="G81" s="97"/>
      <c r="H81" s="127"/>
      <c r="I81" s="97"/>
      <c r="J81" s="127"/>
      <c r="K81" s="97"/>
      <c r="L81" s="12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81"/>
    </row>
    <row r="82" spans="1:23" s="32" customFormat="1" ht="16.5" customHeight="1">
      <c r="A82" s="91"/>
      <c r="B82" s="106" t="s">
        <v>5</v>
      </c>
      <c r="C82" s="175" t="s">
        <v>62</v>
      </c>
      <c r="D82" s="30"/>
      <c r="E82" s="41"/>
      <c r="F82" s="107"/>
      <c r="G82" s="106"/>
      <c r="H82" s="107"/>
      <c r="I82" s="106"/>
      <c r="J82" s="107">
        <v>1900000</v>
      </c>
      <c r="K82" s="106"/>
      <c r="L82" s="107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76"/>
    </row>
    <row r="83" spans="1:23" s="32" customFormat="1" ht="16.5" customHeight="1">
      <c r="A83" s="91"/>
      <c r="B83" s="82"/>
      <c r="C83" s="172"/>
      <c r="D83" s="30"/>
      <c r="E83" s="41"/>
      <c r="F83" s="108"/>
      <c r="G83" s="82"/>
      <c r="H83" s="108"/>
      <c r="I83" s="82"/>
      <c r="J83" s="108"/>
      <c r="K83" s="82"/>
      <c r="L83" s="108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177"/>
    </row>
    <row r="84" spans="1:23" s="32" customFormat="1" ht="16.5" customHeight="1">
      <c r="A84" s="91"/>
      <c r="B84" s="106" t="s">
        <v>6</v>
      </c>
      <c r="C84" s="175" t="s">
        <v>125</v>
      </c>
      <c r="D84" s="30"/>
      <c r="E84" s="41"/>
      <c r="F84" s="107"/>
      <c r="G84" s="106"/>
      <c r="H84" s="107"/>
      <c r="I84" s="106"/>
      <c r="J84" s="107"/>
      <c r="K84" s="106"/>
      <c r="L84" s="107"/>
      <c r="M84" s="106"/>
      <c r="N84" s="178">
        <v>2500000</v>
      </c>
      <c r="O84" s="107"/>
      <c r="P84" s="107"/>
      <c r="Q84" s="107"/>
      <c r="R84" s="107"/>
      <c r="S84" s="107"/>
      <c r="T84" s="107"/>
      <c r="U84" s="107"/>
      <c r="V84" s="107"/>
      <c r="W84" s="180"/>
    </row>
    <row r="85" spans="1:23" s="32" customFormat="1" ht="16.5" customHeight="1">
      <c r="A85" s="91"/>
      <c r="B85" s="82"/>
      <c r="C85" s="172"/>
      <c r="D85" s="30"/>
      <c r="E85" s="48"/>
      <c r="F85" s="108"/>
      <c r="G85" s="82"/>
      <c r="H85" s="108"/>
      <c r="I85" s="82"/>
      <c r="J85" s="108"/>
      <c r="K85" s="82"/>
      <c r="L85" s="108"/>
      <c r="M85" s="82"/>
      <c r="N85" s="179"/>
      <c r="O85" s="108"/>
      <c r="P85" s="108"/>
      <c r="Q85" s="108"/>
      <c r="R85" s="108"/>
      <c r="S85" s="108"/>
      <c r="T85" s="108"/>
      <c r="U85" s="108"/>
      <c r="V85" s="108"/>
      <c r="W85" s="181"/>
    </row>
    <row r="86" spans="1:23" s="32" customFormat="1" ht="16.5" customHeight="1">
      <c r="A86" s="91"/>
      <c r="B86" s="106" t="s">
        <v>7</v>
      </c>
      <c r="C86" s="175" t="s">
        <v>126</v>
      </c>
      <c r="D86" s="30"/>
      <c r="E86" s="41"/>
      <c r="F86" s="107"/>
      <c r="G86" s="106"/>
      <c r="H86" s="107"/>
      <c r="I86" s="106"/>
      <c r="J86" s="107"/>
      <c r="K86" s="106"/>
      <c r="L86" s="107"/>
      <c r="M86" s="106"/>
      <c r="N86" s="107"/>
      <c r="O86" s="107"/>
      <c r="P86" s="107">
        <v>1900000</v>
      </c>
      <c r="Q86" s="107"/>
      <c r="R86" s="107"/>
      <c r="S86" s="107"/>
      <c r="T86" s="107"/>
      <c r="U86" s="107"/>
      <c r="V86" s="107"/>
      <c r="W86" s="180"/>
    </row>
    <row r="87" spans="1:23" s="32" customFormat="1" ht="16.5" customHeight="1">
      <c r="A87" s="91"/>
      <c r="B87" s="82"/>
      <c r="C87" s="172"/>
      <c r="D87" s="30"/>
      <c r="E87" s="48"/>
      <c r="F87" s="108"/>
      <c r="G87" s="82"/>
      <c r="H87" s="108"/>
      <c r="I87" s="82"/>
      <c r="J87" s="108"/>
      <c r="K87" s="82"/>
      <c r="L87" s="108"/>
      <c r="M87" s="82"/>
      <c r="N87" s="108"/>
      <c r="O87" s="108"/>
      <c r="P87" s="108"/>
      <c r="Q87" s="108"/>
      <c r="R87" s="108"/>
      <c r="S87" s="108"/>
      <c r="T87" s="108"/>
      <c r="U87" s="108"/>
      <c r="V87" s="108"/>
      <c r="W87" s="181"/>
    </row>
    <row r="88" spans="1:23" s="32" customFormat="1" ht="16.5" customHeight="1">
      <c r="A88" s="91"/>
      <c r="B88" s="106" t="s">
        <v>11</v>
      </c>
      <c r="C88" s="175" t="s">
        <v>127</v>
      </c>
      <c r="D88" s="30"/>
      <c r="E88" s="47"/>
      <c r="F88" s="107"/>
      <c r="G88" s="106"/>
      <c r="H88" s="107"/>
      <c r="I88" s="106"/>
      <c r="J88" s="107"/>
      <c r="K88" s="106"/>
      <c r="L88" s="107"/>
      <c r="M88" s="106"/>
      <c r="N88" s="107"/>
      <c r="O88" s="107"/>
      <c r="P88" s="107"/>
      <c r="Q88" s="107"/>
      <c r="R88" s="107">
        <v>1700000</v>
      </c>
      <c r="S88" s="107"/>
      <c r="T88" s="107"/>
      <c r="U88" s="107"/>
      <c r="V88" s="107"/>
      <c r="W88" s="180"/>
    </row>
    <row r="89" spans="1:23" s="32" customFormat="1" ht="16.5" customHeight="1">
      <c r="A89" s="91"/>
      <c r="B89" s="82"/>
      <c r="C89" s="172"/>
      <c r="D89" s="30"/>
      <c r="E89" s="48"/>
      <c r="F89" s="108"/>
      <c r="G89" s="82"/>
      <c r="H89" s="108"/>
      <c r="I89" s="82"/>
      <c r="J89" s="108"/>
      <c r="K89" s="82"/>
      <c r="L89" s="108"/>
      <c r="M89" s="82"/>
      <c r="N89" s="108"/>
      <c r="O89" s="108"/>
      <c r="P89" s="108"/>
      <c r="Q89" s="108"/>
      <c r="R89" s="108"/>
      <c r="S89" s="108"/>
      <c r="T89" s="108"/>
      <c r="U89" s="108"/>
      <c r="V89" s="108"/>
      <c r="W89" s="181"/>
    </row>
    <row r="90" spans="1:23" s="32" customFormat="1" ht="16.5" customHeight="1">
      <c r="A90" s="91"/>
      <c r="B90" s="106" t="s">
        <v>12</v>
      </c>
      <c r="C90" s="175" t="s">
        <v>128</v>
      </c>
      <c r="D90" s="30"/>
      <c r="E90" s="41"/>
      <c r="F90" s="107"/>
      <c r="G90" s="106"/>
      <c r="H90" s="107"/>
      <c r="I90" s="106"/>
      <c r="J90" s="107"/>
      <c r="K90" s="106"/>
      <c r="L90" s="107"/>
      <c r="M90" s="106"/>
      <c r="N90" s="107"/>
      <c r="O90" s="107"/>
      <c r="P90" s="107"/>
      <c r="Q90" s="107"/>
      <c r="R90" s="107"/>
      <c r="S90" s="107"/>
      <c r="T90" s="107">
        <v>1800000</v>
      </c>
      <c r="U90" s="107"/>
      <c r="V90" s="107"/>
      <c r="W90" s="180"/>
    </row>
    <row r="91" spans="1:23" s="32" customFormat="1" ht="16.5" customHeight="1">
      <c r="A91" s="91"/>
      <c r="B91" s="82"/>
      <c r="C91" s="172"/>
      <c r="D91" s="30"/>
      <c r="E91" s="48"/>
      <c r="F91" s="108"/>
      <c r="G91" s="82"/>
      <c r="H91" s="108"/>
      <c r="I91" s="82"/>
      <c r="J91" s="108"/>
      <c r="K91" s="82"/>
      <c r="L91" s="108"/>
      <c r="M91" s="82"/>
      <c r="N91" s="108"/>
      <c r="O91" s="108"/>
      <c r="P91" s="108"/>
      <c r="Q91" s="108"/>
      <c r="R91" s="108"/>
      <c r="S91" s="108"/>
      <c r="T91" s="108"/>
      <c r="U91" s="108"/>
      <c r="V91" s="108"/>
      <c r="W91" s="181"/>
    </row>
    <row r="92" spans="1:23" s="32" customFormat="1" ht="16.5" customHeight="1">
      <c r="A92" s="91"/>
      <c r="B92" s="106" t="s">
        <v>43</v>
      </c>
      <c r="C92" s="175" t="s">
        <v>129</v>
      </c>
      <c r="D92" s="30"/>
      <c r="E92" s="41"/>
      <c r="F92" s="107"/>
      <c r="G92" s="106"/>
      <c r="H92" s="107"/>
      <c r="I92" s="106"/>
      <c r="J92" s="107"/>
      <c r="K92" s="106"/>
      <c r="L92" s="107"/>
      <c r="M92" s="106"/>
      <c r="N92" s="107"/>
      <c r="O92" s="107"/>
      <c r="P92" s="107"/>
      <c r="Q92" s="107"/>
      <c r="R92" s="107"/>
      <c r="S92" s="107"/>
      <c r="T92" s="107"/>
      <c r="U92" s="107"/>
      <c r="V92" s="107">
        <v>1800000</v>
      </c>
      <c r="W92" s="180"/>
    </row>
    <row r="93" spans="1:23" s="32" customFormat="1" ht="16.5" customHeight="1" thickBot="1">
      <c r="A93" s="91"/>
      <c r="B93" s="82"/>
      <c r="C93" s="172"/>
      <c r="D93" s="30"/>
      <c r="E93" s="48"/>
      <c r="F93" s="108"/>
      <c r="G93" s="82"/>
      <c r="H93" s="108"/>
      <c r="I93" s="82"/>
      <c r="J93" s="108"/>
      <c r="K93" s="82"/>
      <c r="L93" s="108"/>
      <c r="M93" s="82"/>
      <c r="N93" s="108"/>
      <c r="O93" s="108"/>
      <c r="P93" s="108"/>
      <c r="Q93" s="108"/>
      <c r="R93" s="108"/>
      <c r="S93" s="108"/>
      <c r="T93" s="108"/>
      <c r="U93" s="108"/>
      <c r="V93" s="108"/>
      <c r="W93" s="181"/>
    </row>
    <row r="94" spans="1:23" s="23" customFormat="1" ht="27.75" customHeight="1" thickBot="1" thickTop="1">
      <c r="A94" s="160" t="s">
        <v>52</v>
      </c>
      <c r="B94" s="161"/>
      <c r="C94" s="161"/>
      <c r="D94" s="39"/>
      <c r="E94" s="26"/>
      <c r="F94" s="27">
        <f>SUM(F78:F93)</f>
        <v>0</v>
      </c>
      <c r="G94" s="26"/>
      <c r="H94" s="27">
        <f>SUM(H78:H93)</f>
        <v>1700000</v>
      </c>
      <c r="I94" s="26"/>
      <c r="J94" s="27">
        <f>SUM(J78:J93)</f>
        <v>1900000</v>
      </c>
      <c r="K94" s="26"/>
      <c r="L94" s="27"/>
      <c r="M94" s="26"/>
      <c r="N94" s="27">
        <f>SUM(N78:N93)</f>
        <v>2500000</v>
      </c>
      <c r="O94" s="26"/>
      <c r="P94" s="27">
        <f>SUM(P78:P93)</f>
        <v>1900000</v>
      </c>
      <c r="Q94" s="26"/>
      <c r="R94" s="27">
        <f>SUM(R78:R93)</f>
        <v>1700000</v>
      </c>
      <c r="S94" s="26"/>
      <c r="T94" s="27">
        <f>SUM(T78:T93)</f>
        <v>1800000</v>
      </c>
      <c r="U94" s="26"/>
      <c r="V94" s="27">
        <f>SUM(V78:V93)</f>
        <v>1800000</v>
      </c>
      <c r="W94" s="28"/>
    </row>
    <row r="95" spans="1:23" s="32" customFormat="1" ht="15.75" customHeight="1" thickTop="1">
      <c r="A95" s="29"/>
      <c r="B95" s="29"/>
      <c r="C95" s="29"/>
      <c r="D95" s="30"/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/>
      <c r="V95" s="31"/>
      <c r="W95" s="30"/>
    </row>
    <row r="96" s="3" customFormat="1" ht="13.5" thickBot="1"/>
    <row r="97" spans="1:23" s="72" customFormat="1" ht="12.75" customHeight="1" thickTop="1">
      <c r="A97" s="199" t="s">
        <v>65</v>
      </c>
      <c r="B97" s="151" t="s">
        <v>4</v>
      </c>
      <c r="C97" s="153" t="s">
        <v>67</v>
      </c>
      <c r="D97" s="40"/>
      <c r="E97" s="98" t="s">
        <v>157</v>
      </c>
      <c r="F97" s="136">
        <v>42000</v>
      </c>
      <c r="G97" s="151"/>
      <c r="H97" s="136">
        <v>42000</v>
      </c>
      <c r="I97" s="214"/>
      <c r="J97" s="144"/>
      <c r="K97" s="230"/>
      <c r="L97" s="144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95"/>
    </row>
    <row r="98" spans="1:23" s="72" customFormat="1" ht="12.75">
      <c r="A98" s="200"/>
      <c r="B98" s="97"/>
      <c r="C98" s="110"/>
      <c r="D98" s="41"/>
      <c r="E98" s="194"/>
      <c r="F98" s="127"/>
      <c r="G98" s="97"/>
      <c r="H98" s="127"/>
      <c r="I98" s="215"/>
      <c r="J98" s="183"/>
      <c r="K98" s="231"/>
      <c r="L98" s="183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196"/>
    </row>
    <row r="99" spans="1:23" s="72" customFormat="1" ht="12.75">
      <c r="A99" s="200"/>
      <c r="B99" s="97" t="s">
        <v>3</v>
      </c>
      <c r="C99" s="172" t="s">
        <v>69</v>
      </c>
      <c r="D99" s="41"/>
      <c r="E99" s="194"/>
      <c r="F99" s="127">
        <v>41000</v>
      </c>
      <c r="G99" s="97"/>
      <c r="H99" s="127">
        <v>41000</v>
      </c>
      <c r="I99" s="97"/>
      <c r="J99" s="127"/>
      <c r="K99" s="97"/>
      <c r="L99" s="12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173"/>
    </row>
    <row r="100" spans="1:23" s="72" customFormat="1" ht="12.75">
      <c r="A100" s="200"/>
      <c r="B100" s="97"/>
      <c r="C100" s="110"/>
      <c r="D100" s="41"/>
      <c r="E100" s="194"/>
      <c r="F100" s="127"/>
      <c r="G100" s="97"/>
      <c r="H100" s="127"/>
      <c r="I100" s="97"/>
      <c r="J100" s="127"/>
      <c r="K100" s="97"/>
      <c r="L100" s="12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196"/>
    </row>
    <row r="101" spans="1:23" s="72" customFormat="1" ht="12.75">
      <c r="A101" s="200"/>
      <c r="B101" s="97" t="s">
        <v>5</v>
      </c>
      <c r="C101" s="172" t="s">
        <v>70</v>
      </c>
      <c r="D101" s="41"/>
      <c r="E101" s="194"/>
      <c r="F101" s="127"/>
      <c r="G101" s="97"/>
      <c r="H101" s="127">
        <v>100000</v>
      </c>
      <c r="I101" s="97"/>
      <c r="J101" s="127"/>
      <c r="K101" s="97"/>
      <c r="L101" s="12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173"/>
    </row>
    <row r="102" spans="1:23" s="72" customFormat="1" ht="12.75">
      <c r="A102" s="200"/>
      <c r="B102" s="97"/>
      <c r="C102" s="110"/>
      <c r="D102" s="41"/>
      <c r="E102" s="194"/>
      <c r="F102" s="127"/>
      <c r="G102" s="97"/>
      <c r="H102" s="127"/>
      <c r="I102" s="97"/>
      <c r="J102" s="127"/>
      <c r="K102" s="97"/>
      <c r="L102" s="12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196"/>
    </row>
    <row r="103" spans="1:23" s="72" customFormat="1" ht="12.75">
      <c r="A103" s="200"/>
      <c r="B103" s="97" t="s">
        <v>6</v>
      </c>
      <c r="C103" s="172" t="s">
        <v>71</v>
      </c>
      <c r="D103" s="41"/>
      <c r="E103" s="194"/>
      <c r="F103" s="127">
        <v>70000</v>
      </c>
      <c r="G103" s="97"/>
      <c r="H103" s="127">
        <v>500000</v>
      </c>
      <c r="I103" s="97"/>
      <c r="J103" s="127"/>
      <c r="K103" s="97"/>
      <c r="L103" s="12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173"/>
    </row>
    <row r="104" spans="1:23" s="72" customFormat="1" ht="12.75">
      <c r="A104" s="200"/>
      <c r="B104" s="97"/>
      <c r="C104" s="110"/>
      <c r="D104" s="41"/>
      <c r="E104" s="194"/>
      <c r="F104" s="127"/>
      <c r="G104" s="97"/>
      <c r="H104" s="127"/>
      <c r="I104" s="97"/>
      <c r="J104" s="127"/>
      <c r="K104" s="97"/>
      <c r="L104" s="12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196"/>
    </row>
    <row r="105" spans="1:23" s="72" customFormat="1" ht="12.75">
      <c r="A105" s="200"/>
      <c r="B105" s="97" t="s">
        <v>7</v>
      </c>
      <c r="C105" s="172" t="s">
        <v>72</v>
      </c>
      <c r="D105" s="41"/>
      <c r="E105" s="194"/>
      <c r="F105" s="127">
        <v>531500</v>
      </c>
      <c r="G105" s="97"/>
      <c r="H105" s="127">
        <v>587500</v>
      </c>
      <c r="I105" s="97"/>
      <c r="J105" s="127">
        <v>882000</v>
      </c>
      <c r="K105" s="97"/>
      <c r="L105" s="127">
        <v>200000</v>
      </c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173"/>
    </row>
    <row r="106" spans="1:23" s="72" customFormat="1" ht="12.75">
      <c r="A106" s="200"/>
      <c r="B106" s="97"/>
      <c r="C106" s="110"/>
      <c r="D106" s="41"/>
      <c r="E106" s="194"/>
      <c r="F106" s="127"/>
      <c r="G106" s="97"/>
      <c r="H106" s="127"/>
      <c r="I106" s="97"/>
      <c r="J106" s="127"/>
      <c r="K106" s="97"/>
      <c r="L106" s="12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196"/>
    </row>
    <row r="107" spans="1:23" s="72" customFormat="1" ht="12.75">
      <c r="A107" s="200"/>
      <c r="B107" s="97" t="s">
        <v>11</v>
      </c>
      <c r="C107" s="172" t="s">
        <v>75</v>
      </c>
      <c r="D107" s="41"/>
      <c r="E107" s="194"/>
      <c r="F107" s="127">
        <v>30000</v>
      </c>
      <c r="G107" s="97"/>
      <c r="H107" s="127"/>
      <c r="I107" s="97"/>
      <c r="J107" s="107"/>
      <c r="K107" s="106"/>
      <c r="L107" s="12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173"/>
    </row>
    <row r="108" spans="1:23" s="72" customFormat="1" ht="12.75">
      <c r="A108" s="200"/>
      <c r="B108" s="97"/>
      <c r="C108" s="175"/>
      <c r="D108" s="42"/>
      <c r="E108" s="182"/>
      <c r="F108" s="107"/>
      <c r="G108" s="106"/>
      <c r="H108" s="107"/>
      <c r="I108" s="106"/>
      <c r="J108" s="108"/>
      <c r="K108" s="82"/>
      <c r="L108" s="12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196"/>
    </row>
    <row r="109" spans="1:23" s="72" customFormat="1" ht="12.75" customHeight="1">
      <c r="A109" s="200"/>
      <c r="B109" s="97" t="s">
        <v>12</v>
      </c>
      <c r="C109" s="110" t="s">
        <v>66</v>
      </c>
      <c r="D109" s="41"/>
      <c r="E109" s="211" t="s">
        <v>158</v>
      </c>
      <c r="F109" s="127">
        <v>96000</v>
      </c>
      <c r="G109" s="97"/>
      <c r="H109" s="127">
        <v>96000</v>
      </c>
      <c r="I109" s="97"/>
      <c r="J109" s="127">
        <v>96000</v>
      </c>
      <c r="K109" s="97"/>
      <c r="L109" s="127">
        <v>96000</v>
      </c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173"/>
    </row>
    <row r="110" spans="1:23" s="72" customFormat="1" ht="12.75">
      <c r="A110" s="200"/>
      <c r="B110" s="97"/>
      <c r="C110" s="110"/>
      <c r="D110" s="41"/>
      <c r="E110" s="212"/>
      <c r="F110" s="127"/>
      <c r="G110" s="97"/>
      <c r="H110" s="127"/>
      <c r="I110" s="97"/>
      <c r="J110" s="127"/>
      <c r="K110" s="97"/>
      <c r="L110" s="12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196"/>
    </row>
    <row r="111" spans="1:23" s="72" customFormat="1" ht="12.75">
      <c r="A111" s="200"/>
      <c r="B111" s="97" t="s">
        <v>43</v>
      </c>
      <c r="C111" s="172" t="s">
        <v>68</v>
      </c>
      <c r="D111" s="41"/>
      <c r="E111" s="212"/>
      <c r="F111" s="107">
        <v>165000</v>
      </c>
      <c r="G111" s="106"/>
      <c r="H111" s="107">
        <v>165000</v>
      </c>
      <c r="I111" s="205"/>
      <c r="J111" s="107">
        <v>15000</v>
      </c>
      <c r="K111" s="106"/>
      <c r="L111" s="10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173"/>
    </row>
    <row r="112" spans="1:23" s="72" customFormat="1" ht="12.75">
      <c r="A112" s="200"/>
      <c r="B112" s="97"/>
      <c r="C112" s="110"/>
      <c r="D112" s="41"/>
      <c r="E112" s="212"/>
      <c r="F112" s="108"/>
      <c r="G112" s="82"/>
      <c r="H112" s="108"/>
      <c r="I112" s="183"/>
      <c r="J112" s="108"/>
      <c r="K112" s="82"/>
      <c r="L112" s="108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196"/>
    </row>
    <row r="113" spans="1:23" s="72" customFormat="1" ht="12.75">
      <c r="A113" s="200"/>
      <c r="B113" s="97" t="s">
        <v>47</v>
      </c>
      <c r="C113" s="193" t="s">
        <v>147</v>
      </c>
      <c r="D113" s="41"/>
      <c r="E113" s="212"/>
      <c r="F113" s="108">
        <v>100000</v>
      </c>
      <c r="G113" s="82"/>
      <c r="H113" s="108">
        <v>100000</v>
      </c>
      <c r="I113" s="82"/>
      <c r="J113" s="108">
        <v>100000</v>
      </c>
      <c r="K113" s="82"/>
      <c r="L113" s="108">
        <v>100000</v>
      </c>
      <c r="M113" s="82"/>
      <c r="N113" s="127">
        <v>100000</v>
      </c>
      <c r="O113" s="97"/>
      <c r="P113" s="109">
        <v>100000</v>
      </c>
      <c r="Q113" s="97"/>
      <c r="R113" s="109">
        <v>100000</v>
      </c>
      <c r="S113" s="97"/>
      <c r="T113" s="109">
        <v>100000</v>
      </c>
      <c r="U113" s="97"/>
      <c r="V113" s="109">
        <v>100000</v>
      </c>
      <c r="W113" s="81"/>
    </row>
    <row r="114" spans="1:23" s="72" customFormat="1" ht="13.5" thickBot="1">
      <c r="A114" s="201"/>
      <c r="B114" s="97"/>
      <c r="C114" s="216"/>
      <c r="D114" s="73"/>
      <c r="E114" s="213"/>
      <c r="F114" s="156"/>
      <c r="G114" s="155"/>
      <c r="H114" s="156"/>
      <c r="I114" s="155"/>
      <c r="J114" s="156"/>
      <c r="K114" s="155"/>
      <c r="L114" s="156"/>
      <c r="M114" s="155"/>
      <c r="N114" s="156"/>
      <c r="O114" s="155"/>
      <c r="P114" s="157"/>
      <c r="Q114" s="155"/>
      <c r="R114" s="157"/>
      <c r="S114" s="155"/>
      <c r="T114" s="157"/>
      <c r="U114" s="155"/>
      <c r="V114" s="157"/>
      <c r="W114" s="159"/>
    </row>
    <row r="115" spans="1:23" s="23" customFormat="1" ht="21" customHeight="1" thickBot="1" thickTop="1">
      <c r="A115" s="160" t="s">
        <v>52</v>
      </c>
      <c r="B115" s="161"/>
      <c r="C115" s="161"/>
      <c r="D115" s="26"/>
      <c r="E115" s="26"/>
      <c r="F115" s="43">
        <f>SUM(F97:F114)</f>
        <v>1075500</v>
      </c>
      <c r="G115" s="44"/>
      <c r="H115" s="43">
        <f>SUM(H97:H114)</f>
        <v>1631500</v>
      </c>
      <c r="I115" s="44"/>
      <c r="J115" s="43">
        <f>SUM(J97:J114)</f>
        <v>1093000</v>
      </c>
      <c r="K115" s="44"/>
      <c r="L115" s="43">
        <f>SUM(L97:L114)</f>
        <v>396000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8"/>
    </row>
    <row r="116" spans="1:23" s="32" customFormat="1" ht="21" customHeight="1" thickBot="1" thickTop="1">
      <c r="A116" s="29"/>
      <c r="B116" s="29"/>
      <c r="C116" s="29"/>
      <c r="D116" s="30"/>
      <c r="E116" s="30"/>
      <c r="F116" s="45"/>
      <c r="G116" s="46"/>
      <c r="H116" s="45"/>
      <c r="I116" s="46"/>
      <c r="J116" s="45"/>
      <c r="K116" s="46"/>
      <c r="L116" s="45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s="32" customFormat="1" ht="18.75" customHeight="1" thickTop="1">
      <c r="A117" s="83" t="s">
        <v>84</v>
      </c>
      <c r="B117" s="98"/>
      <c r="C117" s="142" t="s">
        <v>0</v>
      </c>
      <c r="D117" s="144"/>
      <c r="E117" s="22">
        <v>2011</v>
      </c>
      <c r="F117" s="146">
        <v>2012</v>
      </c>
      <c r="G117" s="146"/>
      <c r="H117" s="146">
        <v>2013</v>
      </c>
      <c r="I117" s="146"/>
      <c r="J117" s="146">
        <v>2014</v>
      </c>
      <c r="K117" s="146"/>
      <c r="L117" s="146">
        <v>2015</v>
      </c>
      <c r="M117" s="146"/>
      <c r="N117" s="147">
        <v>2016</v>
      </c>
      <c r="O117" s="148"/>
      <c r="P117" s="147">
        <v>2017</v>
      </c>
      <c r="Q117" s="148"/>
      <c r="R117" s="149">
        <v>2018</v>
      </c>
      <c r="S117" s="149"/>
      <c r="T117" s="147">
        <v>2019</v>
      </c>
      <c r="U117" s="148"/>
      <c r="V117" s="149">
        <v>2020</v>
      </c>
      <c r="W117" s="150"/>
    </row>
    <row r="118" spans="1:23" s="3" customFormat="1" ht="21" customHeight="1" thickBot="1">
      <c r="A118" s="84"/>
      <c r="B118" s="99"/>
      <c r="C118" s="143"/>
      <c r="D118" s="145"/>
      <c r="E118" s="24" t="s">
        <v>1</v>
      </c>
      <c r="F118" s="24" t="s">
        <v>1</v>
      </c>
      <c r="G118" s="24" t="s">
        <v>152</v>
      </c>
      <c r="H118" s="24" t="s">
        <v>1</v>
      </c>
      <c r="I118" s="24" t="s">
        <v>152</v>
      </c>
      <c r="J118" s="24" t="s">
        <v>1</v>
      </c>
      <c r="K118" s="24" t="s">
        <v>152</v>
      </c>
      <c r="L118" s="24" t="s">
        <v>1</v>
      </c>
      <c r="M118" s="24" t="s">
        <v>152</v>
      </c>
      <c r="N118" s="24" t="s">
        <v>1</v>
      </c>
      <c r="O118" s="24" t="s">
        <v>152</v>
      </c>
      <c r="P118" s="24" t="s">
        <v>1</v>
      </c>
      <c r="Q118" s="24" t="s">
        <v>152</v>
      </c>
      <c r="R118" s="24" t="s">
        <v>1</v>
      </c>
      <c r="S118" s="24" t="s">
        <v>152</v>
      </c>
      <c r="T118" s="24" t="s">
        <v>1</v>
      </c>
      <c r="U118" s="24" t="s">
        <v>152</v>
      </c>
      <c r="V118" s="24" t="s">
        <v>1</v>
      </c>
      <c r="W118" s="25" t="s">
        <v>152</v>
      </c>
    </row>
    <row r="119" spans="1:23" s="72" customFormat="1" ht="12.75" customHeight="1" thickTop="1">
      <c r="A119" s="84"/>
      <c r="B119" s="151" t="s">
        <v>4</v>
      </c>
      <c r="C119" s="192" t="s">
        <v>81</v>
      </c>
      <c r="D119" s="40"/>
      <c r="E119" s="71"/>
      <c r="F119" s="136">
        <v>2000000</v>
      </c>
      <c r="G119" s="151"/>
      <c r="H119" s="136">
        <v>2000000</v>
      </c>
      <c r="I119" s="151"/>
      <c r="J119" s="136"/>
      <c r="K119" s="151"/>
      <c r="L119" s="136"/>
      <c r="M119" s="151"/>
      <c r="N119" s="136"/>
      <c r="O119" s="151"/>
      <c r="P119" s="136"/>
      <c r="Q119" s="151"/>
      <c r="R119" s="136"/>
      <c r="S119" s="151"/>
      <c r="T119" s="136"/>
      <c r="U119" s="151"/>
      <c r="V119" s="136"/>
      <c r="W119" s="154"/>
    </row>
    <row r="120" spans="1:23" s="72" customFormat="1" ht="12.75">
      <c r="A120" s="84"/>
      <c r="B120" s="97"/>
      <c r="C120" s="193"/>
      <c r="D120" s="41"/>
      <c r="E120" s="48"/>
      <c r="F120" s="127"/>
      <c r="G120" s="97"/>
      <c r="H120" s="127"/>
      <c r="I120" s="97"/>
      <c r="J120" s="127"/>
      <c r="K120" s="97"/>
      <c r="L120" s="127"/>
      <c r="M120" s="97"/>
      <c r="N120" s="127"/>
      <c r="O120" s="97"/>
      <c r="P120" s="127"/>
      <c r="Q120" s="97"/>
      <c r="R120" s="127"/>
      <c r="S120" s="97"/>
      <c r="T120" s="127"/>
      <c r="U120" s="97"/>
      <c r="V120" s="127"/>
      <c r="W120" s="81"/>
    </row>
    <row r="121" spans="1:23" s="72" customFormat="1" ht="12.75" customHeight="1">
      <c r="A121" s="84"/>
      <c r="B121" s="97" t="s">
        <v>3</v>
      </c>
      <c r="C121" s="197" t="s">
        <v>82</v>
      </c>
      <c r="D121" s="41"/>
      <c r="E121" s="41"/>
      <c r="F121" s="127">
        <v>500000</v>
      </c>
      <c r="G121" s="97"/>
      <c r="H121" s="127">
        <v>1000000</v>
      </c>
      <c r="I121" s="97"/>
      <c r="J121" s="127"/>
      <c r="K121" s="97"/>
      <c r="L121" s="127"/>
      <c r="M121" s="97"/>
      <c r="N121" s="127"/>
      <c r="O121" s="97"/>
      <c r="P121" s="127"/>
      <c r="Q121" s="97"/>
      <c r="R121" s="127"/>
      <c r="S121" s="97"/>
      <c r="T121" s="127"/>
      <c r="U121" s="97"/>
      <c r="V121" s="127"/>
      <c r="W121" s="81"/>
    </row>
    <row r="122" spans="1:23" s="72" customFormat="1" ht="12.75">
      <c r="A122" s="84"/>
      <c r="B122" s="97"/>
      <c r="C122" s="193"/>
      <c r="D122" s="41"/>
      <c r="E122" s="48"/>
      <c r="F122" s="127"/>
      <c r="G122" s="97"/>
      <c r="H122" s="127"/>
      <c r="I122" s="97"/>
      <c r="J122" s="127"/>
      <c r="K122" s="97"/>
      <c r="L122" s="127"/>
      <c r="M122" s="97"/>
      <c r="N122" s="127"/>
      <c r="O122" s="97"/>
      <c r="P122" s="127"/>
      <c r="Q122" s="97"/>
      <c r="R122" s="127"/>
      <c r="S122" s="97"/>
      <c r="T122" s="127"/>
      <c r="U122" s="97"/>
      <c r="V122" s="127"/>
      <c r="W122" s="81"/>
    </row>
    <row r="123" spans="1:23" s="72" customFormat="1" ht="12.75" customHeight="1">
      <c r="A123" s="84"/>
      <c r="B123" s="97" t="s">
        <v>5</v>
      </c>
      <c r="C123" s="197" t="s">
        <v>83</v>
      </c>
      <c r="D123" s="41"/>
      <c r="E123" s="41"/>
      <c r="F123" s="127"/>
      <c r="G123" s="97"/>
      <c r="H123" s="127">
        <v>500000</v>
      </c>
      <c r="I123" s="97"/>
      <c r="J123" s="127">
        <v>1500000</v>
      </c>
      <c r="K123" s="97"/>
      <c r="L123" s="127"/>
      <c r="M123" s="97"/>
      <c r="N123" s="127"/>
      <c r="O123" s="97"/>
      <c r="P123" s="127"/>
      <c r="Q123" s="97"/>
      <c r="R123" s="127"/>
      <c r="S123" s="97"/>
      <c r="T123" s="127"/>
      <c r="U123" s="97"/>
      <c r="V123" s="127"/>
      <c r="W123" s="81"/>
    </row>
    <row r="124" spans="1:23" s="72" customFormat="1" ht="12.75">
      <c r="A124" s="84"/>
      <c r="B124" s="97"/>
      <c r="C124" s="193"/>
      <c r="D124" s="41"/>
      <c r="E124" s="48"/>
      <c r="F124" s="127"/>
      <c r="G124" s="97"/>
      <c r="H124" s="127"/>
      <c r="I124" s="97"/>
      <c r="J124" s="127"/>
      <c r="K124" s="97"/>
      <c r="L124" s="127"/>
      <c r="M124" s="97"/>
      <c r="N124" s="127"/>
      <c r="O124" s="97"/>
      <c r="P124" s="127"/>
      <c r="Q124" s="97"/>
      <c r="R124" s="127"/>
      <c r="S124" s="97"/>
      <c r="T124" s="127"/>
      <c r="U124" s="97"/>
      <c r="V124" s="127"/>
      <c r="W124" s="81"/>
    </row>
    <row r="125" spans="1:23" s="72" customFormat="1" ht="12.75" customHeight="1">
      <c r="A125" s="84"/>
      <c r="B125" s="97" t="s">
        <v>6</v>
      </c>
      <c r="C125" s="197" t="s">
        <v>90</v>
      </c>
      <c r="D125" s="41"/>
      <c r="E125" s="41"/>
      <c r="F125" s="127"/>
      <c r="G125" s="97"/>
      <c r="H125" s="127"/>
      <c r="I125" s="97"/>
      <c r="J125" s="127">
        <v>1000000</v>
      </c>
      <c r="K125" s="97"/>
      <c r="L125" s="127"/>
      <c r="M125" s="97"/>
      <c r="N125" s="127"/>
      <c r="O125" s="97"/>
      <c r="P125" s="127"/>
      <c r="Q125" s="97"/>
      <c r="R125" s="127"/>
      <c r="S125" s="97"/>
      <c r="T125" s="127"/>
      <c r="U125" s="97"/>
      <c r="V125" s="127"/>
      <c r="W125" s="81"/>
    </row>
    <row r="126" spans="1:23" s="72" customFormat="1" ht="12.75">
      <c r="A126" s="84"/>
      <c r="B126" s="97"/>
      <c r="C126" s="193"/>
      <c r="D126" s="41"/>
      <c r="E126" s="48"/>
      <c r="F126" s="127"/>
      <c r="G126" s="97"/>
      <c r="H126" s="127"/>
      <c r="I126" s="97"/>
      <c r="J126" s="127"/>
      <c r="K126" s="97"/>
      <c r="L126" s="127"/>
      <c r="M126" s="97"/>
      <c r="N126" s="127"/>
      <c r="O126" s="97"/>
      <c r="P126" s="127"/>
      <c r="Q126" s="97"/>
      <c r="R126" s="127"/>
      <c r="S126" s="97"/>
      <c r="T126" s="127"/>
      <c r="U126" s="97"/>
      <c r="V126" s="127"/>
      <c r="W126" s="81"/>
    </row>
    <row r="127" spans="1:23" s="72" customFormat="1" ht="12.75">
      <c r="A127" s="84"/>
      <c r="B127" s="97" t="s">
        <v>7</v>
      </c>
      <c r="C127" s="197" t="s">
        <v>85</v>
      </c>
      <c r="D127" s="41"/>
      <c r="E127" s="41"/>
      <c r="F127" s="127"/>
      <c r="G127" s="97"/>
      <c r="H127" s="127"/>
      <c r="I127" s="97"/>
      <c r="J127" s="127"/>
      <c r="K127" s="97"/>
      <c r="L127" s="127">
        <v>1000000</v>
      </c>
      <c r="M127" s="97"/>
      <c r="N127" s="109">
        <v>1000000</v>
      </c>
      <c r="O127" s="97"/>
      <c r="P127" s="127"/>
      <c r="Q127" s="97"/>
      <c r="R127" s="127"/>
      <c r="S127" s="97"/>
      <c r="T127" s="127"/>
      <c r="U127" s="97"/>
      <c r="V127" s="127"/>
      <c r="W127" s="81"/>
    </row>
    <row r="128" spans="1:23" s="72" customFormat="1" ht="12.75">
      <c r="A128" s="84"/>
      <c r="B128" s="97"/>
      <c r="C128" s="193"/>
      <c r="D128" s="41"/>
      <c r="E128" s="48"/>
      <c r="F128" s="127"/>
      <c r="G128" s="97"/>
      <c r="H128" s="127"/>
      <c r="I128" s="97"/>
      <c r="J128" s="127"/>
      <c r="K128" s="97"/>
      <c r="L128" s="127"/>
      <c r="M128" s="97"/>
      <c r="N128" s="109"/>
      <c r="O128" s="97"/>
      <c r="P128" s="127"/>
      <c r="Q128" s="97"/>
      <c r="R128" s="127"/>
      <c r="S128" s="97"/>
      <c r="T128" s="127"/>
      <c r="U128" s="97"/>
      <c r="V128" s="127"/>
      <c r="W128" s="81"/>
    </row>
    <row r="129" spans="1:23" s="72" customFormat="1" ht="12.75">
      <c r="A129" s="84"/>
      <c r="B129" s="97" t="s">
        <v>11</v>
      </c>
      <c r="C129" s="197" t="s">
        <v>91</v>
      </c>
      <c r="D129" s="41"/>
      <c r="E129" s="41"/>
      <c r="F129" s="127"/>
      <c r="G129" s="97"/>
      <c r="H129" s="127"/>
      <c r="I129" s="97"/>
      <c r="J129" s="127"/>
      <c r="K129" s="97"/>
      <c r="L129" s="127"/>
      <c r="M129" s="97"/>
      <c r="N129" s="109">
        <v>1000000</v>
      </c>
      <c r="O129" s="97"/>
      <c r="P129" s="127"/>
      <c r="Q129" s="97"/>
      <c r="R129" s="127"/>
      <c r="S129" s="97"/>
      <c r="T129" s="127"/>
      <c r="U129" s="97"/>
      <c r="V129" s="127"/>
      <c r="W129" s="81"/>
    </row>
    <row r="130" spans="1:23" s="72" customFormat="1" ht="12.75">
      <c r="A130" s="84"/>
      <c r="B130" s="97"/>
      <c r="C130" s="193"/>
      <c r="D130" s="41"/>
      <c r="E130" s="48"/>
      <c r="F130" s="127"/>
      <c r="G130" s="97"/>
      <c r="H130" s="127"/>
      <c r="I130" s="97"/>
      <c r="J130" s="127"/>
      <c r="K130" s="97"/>
      <c r="L130" s="127"/>
      <c r="M130" s="97"/>
      <c r="N130" s="109"/>
      <c r="O130" s="97"/>
      <c r="P130" s="127"/>
      <c r="Q130" s="97"/>
      <c r="R130" s="127"/>
      <c r="S130" s="97"/>
      <c r="T130" s="127"/>
      <c r="U130" s="97"/>
      <c r="V130" s="127"/>
      <c r="W130" s="81"/>
    </row>
    <row r="131" spans="1:23" s="72" customFormat="1" ht="12.75">
      <c r="A131" s="84"/>
      <c r="B131" s="97" t="s">
        <v>12</v>
      </c>
      <c r="C131" s="197" t="s">
        <v>92</v>
      </c>
      <c r="D131" s="41"/>
      <c r="E131" s="41"/>
      <c r="F131" s="127"/>
      <c r="G131" s="97"/>
      <c r="H131" s="127"/>
      <c r="I131" s="97"/>
      <c r="J131" s="127"/>
      <c r="K131" s="97"/>
      <c r="L131" s="127"/>
      <c r="M131" s="97"/>
      <c r="N131" s="109">
        <v>500000</v>
      </c>
      <c r="O131" s="97"/>
      <c r="P131" s="127">
        <v>2000000</v>
      </c>
      <c r="Q131" s="97"/>
      <c r="R131" s="127"/>
      <c r="S131" s="97"/>
      <c r="T131" s="127"/>
      <c r="U131" s="97"/>
      <c r="V131" s="127"/>
      <c r="W131" s="81"/>
    </row>
    <row r="132" spans="1:23" s="72" customFormat="1" ht="12.75">
      <c r="A132" s="84"/>
      <c r="B132" s="97"/>
      <c r="C132" s="193"/>
      <c r="D132" s="41"/>
      <c r="E132" s="48"/>
      <c r="F132" s="127"/>
      <c r="G132" s="97"/>
      <c r="H132" s="127"/>
      <c r="I132" s="97"/>
      <c r="J132" s="127"/>
      <c r="K132" s="97"/>
      <c r="L132" s="127"/>
      <c r="M132" s="97"/>
      <c r="N132" s="109"/>
      <c r="O132" s="97"/>
      <c r="P132" s="127"/>
      <c r="Q132" s="97"/>
      <c r="R132" s="127"/>
      <c r="S132" s="97"/>
      <c r="T132" s="127"/>
      <c r="U132" s="97"/>
      <c r="V132" s="127"/>
      <c r="W132" s="81"/>
    </row>
    <row r="133" spans="1:23" s="72" customFormat="1" ht="12.75">
      <c r="A133" s="84"/>
      <c r="B133" s="97" t="s">
        <v>43</v>
      </c>
      <c r="C133" s="197" t="s">
        <v>93</v>
      </c>
      <c r="D133" s="41"/>
      <c r="E133" s="41"/>
      <c r="F133" s="127"/>
      <c r="G133" s="97"/>
      <c r="H133" s="127"/>
      <c r="I133" s="97"/>
      <c r="J133" s="127"/>
      <c r="K133" s="97"/>
      <c r="L133" s="127"/>
      <c r="M133" s="97"/>
      <c r="N133" s="127"/>
      <c r="O133" s="97"/>
      <c r="P133" s="127">
        <v>500000</v>
      </c>
      <c r="Q133" s="97"/>
      <c r="R133" s="127">
        <v>1000000</v>
      </c>
      <c r="S133" s="97"/>
      <c r="T133" s="127"/>
      <c r="U133" s="97"/>
      <c r="V133" s="127"/>
      <c r="W133" s="81"/>
    </row>
    <row r="134" spans="1:23" s="72" customFormat="1" ht="12.75">
      <c r="A134" s="84"/>
      <c r="B134" s="97"/>
      <c r="C134" s="193"/>
      <c r="D134" s="41"/>
      <c r="E134" s="48"/>
      <c r="F134" s="127"/>
      <c r="G134" s="97"/>
      <c r="H134" s="127"/>
      <c r="I134" s="97"/>
      <c r="J134" s="127"/>
      <c r="K134" s="97"/>
      <c r="L134" s="127"/>
      <c r="M134" s="97"/>
      <c r="N134" s="127"/>
      <c r="O134" s="97"/>
      <c r="P134" s="127"/>
      <c r="Q134" s="97"/>
      <c r="R134" s="127"/>
      <c r="S134" s="97"/>
      <c r="T134" s="127"/>
      <c r="U134" s="97"/>
      <c r="V134" s="127"/>
      <c r="W134" s="81"/>
    </row>
    <row r="135" spans="1:23" s="72" customFormat="1" ht="12.75">
      <c r="A135" s="84"/>
      <c r="B135" s="97" t="s">
        <v>47</v>
      </c>
      <c r="C135" s="197" t="s">
        <v>94</v>
      </c>
      <c r="D135" s="41"/>
      <c r="E135" s="48"/>
      <c r="F135" s="127"/>
      <c r="G135" s="97"/>
      <c r="H135" s="127"/>
      <c r="I135" s="97"/>
      <c r="J135" s="127"/>
      <c r="K135" s="97"/>
      <c r="L135" s="127"/>
      <c r="M135" s="97"/>
      <c r="N135" s="127"/>
      <c r="O135" s="97"/>
      <c r="P135" s="127"/>
      <c r="Q135" s="97"/>
      <c r="R135" s="127">
        <v>500000</v>
      </c>
      <c r="S135" s="97"/>
      <c r="T135" s="127">
        <v>1000000</v>
      </c>
      <c r="U135" s="127"/>
      <c r="V135" s="127"/>
      <c r="W135" s="198"/>
    </row>
    <row r="136" spans="1:23" s="72" customFormat="1" ht="12.75">
      <c r="A136" s="84"/>
      <c r="B136" s="97"/>
      <c r="C136" s="193"/>
      <c r="D136" s="41"/>
      <c r="E136" s="48"/>
      <c r="F136" s="127"/>
      <c r="G136" s="97"/>
      <c r="H136" s="127"/>
      <c r="I136" s="97"/>
      <c r="J136" s="127"/>
      <c r="K136" s="97"/>
      <c r="L136" s="127"/>
      <c r="M136" s="97"/>
      <c r="N136" s="127"/>
      <c r="O136" s="97"/>
      <c r="P136" s="127"/>
      <c r="Q136" s="97"/>
      <c r="R136" s="127"/>
      <c r="S136" s="97"/>
      <c r="T136" s="127"/>
      <c r="U136" s="127"/>
      <c r="V136" s="127"/>
      <c r="W136" s="198"/>
    </row>
    <row r="137" spans="1:23" s="72" customFormat="1" ht="12.75">
      <c r="A137" s="84"/>
      <c r="B137" s="97" t="s">
        <v>50</v>
      </c>
      <c r="C137" s="197" t="s">
        <v>95</v>
      </c>
      <c r="D137" s="41"/>
      <c r="E137" s="41"/>
      <c r="F137" s="127"/>
      <c r="G137" s="97"/>
      <c r="H137" s="127"/>
      <c r="I137" s="97"/>
      <c r="J137" s="127"/>
      <c r="K137" s="97"/>
      <c r="L137" s="127"/>
      <c r="M137" s="97"/>
      <c r="N137" s="127"/>
      <c r="O137" s="97"/>
      <c r="P137" s="127"/>
      <c r="Q137" s="97"/>
      <c r="R137" s="97"/>
      <c r="S137" s="97"/>
      <c r="T137" s="127">
        <v>500000</v>
      </c>
      <c r="U137" s="127"/>
      <c r="V137" s="127">
        <v>1000000</v>
      </c>
      <c r="W137" s="198"/>
    </row>
    <row r="138" spans="1:23" s="72" customFormat="1" ht="13.5" thickBot="1">
      <c r="A138" s="85"/>
      <c r="B138" s="97"/>
      <c r="C138" s="193"/>
      <c r="D138" s="41"/>
      <c r="E138" s="48"/>
      <c r="F138" s="127"/>
      <c r="G138" s="97"/>
      <c r="H138" s="127"/>
      <c r="I138" s="97"/>
      <c r="J138" s="127"/>
      <c r="K138" s="97"/>
      <c r="L138" s="127"/>
      <c r="M138" s="97"/>
      <c r="N138" s="127"/>
      <c r="O138" s="97"/>
      <c r="P138" s="127"/>
      <c r="Q138" s="97"/>
      <c r="R138" s="97"/>
      <c r="S138" s="97"/>
      <c r="T138" s="127"/>
      <c r="U138" s="127"/>
      <c r="V138" s="127"/>
      <c r="W138" s="198"/>
    </row>
    <row r="139" spans="1:23" s="23" customFormat="1" ht="21" customHeight="1" thickBot="1" thickTop="1">
      <c r="A139" s="160" t="s">
        <v>52</v>
      </c>
      <c r="B139" s="161"/>
      <c r="C139" s="161"/>
      <c r="D139" s="26"/>
      <c r="E139" s="26"/>
      <c r="F139" s="43">
        <f>SUM(F119:F138)</f>
        <v>2500000</v>
      </c>
      <c r="G139" s="44"/>
      <c r="H139" s="43">
        <f>SUM(H119:H138)</f>
        <v>3500000</v>
      </c>
      <c r="I139" s="44"/>
      <c r="J139" s="43">
        <f>SUM(J119:J138)</f>
        <v>2500000</v>
      </c>
      <c r="K139" s="44"/>
      <c r="L139" s="43">
        <f>SUM(L119:L138)</f>
        <v>1000000</v>
      </c>
      <c r="M139" s="26"/>
      <c r="N139" s="27">
        <f>SUM(N119:N138)</f>
        <v>2500000</v>
      </c>
      <c r="O139" s="26"/>
      <c r="P139" s="27">
        <f>SUM(P119:P138)</f>
        <v>2500000</v>
      </c>
      <c r="Q139" s="26"/>
      <c r="R139" s="27">
        <f>SUM(R119:R138)</f>
        <v>1500000</v>
      </c>
      <c r="S139" s="26"/>
      <c r="T139" s="27">
        <f>SUM(T119:T138)</f>
        <v>1500000</v>
      </c>
      <c r="U139" s="26"/>
      <c r="V139" s="27">
        <f>SUM(V119:V138)</f>
        <v>1000000</v>
      </c>
      <c r="W139" s="28"/>
    </row>
    <row r="140" spans="1:23" s="32" customFormat="1" ht="24" customHeight="1" thickTop="1">
      <c r="A140" s="29"/>
      <c r="B140" s="29"/>
      <c r="C140" s="29"/>
      <c r="D140" s="30"/>
      <c r="E140" s="30"/>
      <c r="F140" s="45"/>
      <c r="G140" s="46"/>
      <c r="H140" s="45"/>
      <c r="I140" s="46"/>
      <c r="J140" s="45"/>
      <c r="K140" s="46"/>
      <c r="L140" s="45"/>
      <c r="M140" s="30"/>
      <c r="N140" s="31"/>
      <c r="O140" s="30"/>
      <c r="P140" s="31"/>
      <c r="Q140" s="30"/>
      <c r="R140" s="31"/>
      <c r="S140" s="30"/>
      <c r="T140" s="31"/>
      <c r="U140" s="30"/>
      <c r="V140" s="31"/>
      <c r="W140" s="30"/>
    </row>
    <row r="141" s="3" customFormat="1" ht="23.25" customHeight="1" thickBot="1"/>
    <row r="142" spans="1:23" s="23" customFormat="1" ht="18.75" customHeight="1" thickTop="1">
      <c r="A142" s="86" t="s">
        <v>159</v>
      </c>
      <c r="B142" s="98"/>
      <c r="C142" s="142" t="s">
        <v>0</v>
      </c>
      <c r="D142" s="144"/>
      <c r="E142" s="22">
        <v>2011</v>
      </c>
      <c r="F142" s="146">
        <v>2012</v>
      </c>
      <c r="G142" s="146"/>
      <c r="H142" s="146">
        <v>2013</v>
      </c>
      <c r="I142" s="146"/>
      <c r="J142" s="146">
        <v>2014</v>
      </c>
      <c r="K142" s="146"/>
      <c r="L142" s="146">
        <v>2015</v>
      </c>
      <c r="M142" s="146"/>
      <c r="N142" s="147">
        <v>2016</v>
      </c>
      <c r="O142" s="148"/>
      <c r="P142" s="147">
        <v>2017</v>
      </c>
      <c r="Q142" s="148"/>
      <c r="R142" s="149">
        <v>2018</v>
      </c>
      <c r="S142" s="149"/>
      <c r="T142" s="147">
        <v>2019</v>
      </c>
      <c r="U142" s="148"/>
      <c r="V142" s="149">
        <v>2020</v>
      </c>
      <c r="W142" s="150"/>
    </row>
    <row r="143" spans="1:23" s="3" customFormat="1" ht="27" customHeight="1" thickBot="1">
      <c r="A143" s="87"/>
      <c r="B143" s="99"/>
      <c r="C143" s="143"/>
      <c r="D143" s="145"/>
      <c r="E143" s="24" t="s">
        <v>1</v>
      </c>
      <c r="F143" s="24" t="s">
        <v>1</v>
      </c>
      <c r="G143" s="24" t="s">
        <v>152</v>
      </c>
      <c r="H143" s="24" t="s">
        <v>1</v>
      </c>
      <c r="I143" s="24" t="s">
        <v>152</v>
      </c>
      <c r="J143" s="24" t="s">
        <v>1</v>
      </c>
      <c r="K143" s="24" t="s">
        <v>152</v>
      </c>
      <c r="L143" s="24" t="s">
        <v>1</v>
      </c>
      <c r="M143" s="24" t="s">
        <v>152</v>
      </c>
      <c r="N143" s="24" t="s">
        <v>1</v>
      </c>
      <c r="O143" s="24" t="s">
        <v>152</v>
      </c>
      <c r="P143" s="24" t="s">
        <v>1</v>
      </c>
      <c r="Q143" s="24" t="s">
        <v>152</v>
      </c>
      <c r="R143" s="24" t="s">
        <v>1</v>
      </c>
      <c r="S143" s="24" t="s">
        <v>152</v>
      </c>
      <c r="T143" s="24" t="s">
        <v>1</v>
      </c>
      <c r="U143" s="24" t="s">
        <v>152</v>
      </c>
      <c r="V143" s="24" t="s">
        <v>1</v>
      </c>
      <c r="W143" s="25" t="s">
        <v>152</v>
      </c>
    </row>
    <row r="144" spans="1:23" s="72" customFormat="1" ht="14.25" customHeight="1" thickTop="1">
      <c r="A144" s="84"/>
      <c r="B144" s="82" t="s">
        <v>4</v>
      </c>
      <c r="C144" s="193" t="s">
        <v>138</v>
      </c>
      <c r="D144" s="47"/>
      <c r="E144" s="47"/>
      <c r="F144" s="108">
        <v>60000</v>
      </c>
      <c r="G144" s="82"/>
      <c r="H144" s="108">
        <v>30000</v>
      </c>
      <c r="I144" s="82"/>
      <c r="J144" s="108">
        <v>40000</v>
      </c>
      <c r="K144" s="82"/>
      <c r="L144" s="108">
        <v>40000</v>
      </c>
      <c r="M144" s="82"/>
      <c r="N144" s="179">
        <v>40000</v>
      </c>
      <c r="O144" s="82"/>
      <c r="P144" s="108">
        <v>40000</v>
      </c>
      <c r="Q144" s="82"/>
      <c r="R144" s="108">
        <v>40000</v>
      </c>
      <c r="S144" s="82"/>
      <c r="T144" s="108">
        <v>20000</v>
      </c>
      <c r="U144" s="82"/>
      <c r="V144" s="108">
        <v>20000</v>
      </c>
      <c r="W144" s="177"/>
    </row>
    <row r="145" spans="1:23" s="72" customFormat="1" ht="12.75">
      <c r="A145" s="84"/>
      <c r="B145" s="97"/>
      <c r="C145" s="141"/>
      <c r="D145" s="41"/>
      <c r="E145" s="48"/>
      <c r="F145" s="127"/>
      <c r="G145" s="97"/>
      <c r="H145" s="127"/>
      <c r="I145" s="97"/>
      <c r="J145" s="127"/>
      <c r="K145" s="97"/>
      <c r="L145" s="127"/>
      <c r="M145" s="97"/>
      <c r="N145" s="109"/>
      <c r="O145" s="97"/>
      <c r="P145" s="127"/>
      <c r="Q145" s="97"/>
      <c r="R145" s="127"/>
      <c r="S145" s="97"/>
      <c r="T145" s="127"/>
      <c r="U145" s="97"/>
      <c r="V145" s="127"/>
      <c r="W145" s="81"/>
    </row>
    <row r="146" spans="1:23" s="72" customFormat="1" ht="12.75">
      <c r="A146" s="84"/>
      <c r="B146" s="97" t="s">
        <v>3</v>
      </c>
      <c r="C146" s="141" t="s">
        <v>137</v>
      </c>
      <c r="D146" s="41"/>
      <c r="E146" s="41"/>
      <c r="F146" s="127"/>
      <c r="G146" s="97"/>
      <c r="H146" s="127">
        <v>1000000</v>
      </c>
      <c r="I146" s="97"/>
      <c r="J146" s="127"/>
      <c r="K146" s="97"/>
      <c r="L146" s="127"/>
      <c r="M146" s="97"/>
      <c r="N146" s="127"/>
      <c r="O146" s="97"/>
      <c r="P146" s="127"/>
      <c r="Q146" s="97"/>
      <c r="R146" s="127"/>
      <c r="S146" s="97"/>
      <c r="T146" s="127"/>
      <c r="U146" s="97"/>
      <c r="V146" s="127"/>
      <c r="W146" s="81"/>
    </row>
    <row r="147" spans="1:23" s="72" customFormat="1" ht="12.75">
      <c r="A147" s="84"/>
      <c r="B147" s="97"/>
      <c r="C147" s="141"/>
      <c r="D147" s="41"/>
      <c r="E147" s="48"/>
      <c r="F147" s="127"/>
      <c r="G147" s="97"/>
      <c r="H147" s="127"/>
      <c r="I147" s="97"/>
      <c r="J147" s="127"/>
      <c r="K147" s="97"/>
      <c r="L147" s="127"/>
      <c r="M147" s="97"/>
      <c r="N147" s="127"/>
      <c r="O147" s="97"/>
      <c r="P147" s="127"/>
      <c r="Q147" s="97"/>
      <c r="R147" s="127"/>
      <c r="S147" s="97"/>
      <c r="T147" s="127"/>
      <c r="U147" s="97"/>
      <c r="V147" s="127"/>
      <c r="W147" s="81"/>
    </row>
    <row r="148" spans="1:23" s="72" customFormat="1" ht="13.5" customHeight="1">
      <c r="A148" s="84"/>
      <c r="B148" s="97" t="s">
        <v>5</v>
      </c>
      <c r="C148" s="141" t="s">
        <v>145</v>
      </c>
      <c r="D148" s="41"/>
      <c r="E148" s="41"/>
      <c r="F148" s="127">
        <v>30000</v>
      </c>
      <c r="G148" s="97"/>
      <c r="H148" s="127">
        <v>30000</v>
      </c>
      <c r="I148" s="97"/>
      <c r="J148" s="127">
        <v>30000</v>
      </c>
      <c r="K148" s="97"/>
      <c r="L148" s="127">
        <v>30000</v>
      </c>
      <c r="M148" s="97"/>
      <c r="N148" s="109">
        <v>30000</v>
      </c>
      <c r="O148" s="97"/>
      <c r="P148" s="127">
        <v>30000</v>
      </c>
      <c r="Q148" s="97"/>
      <c r="R148" s="127">
        <v>30000</v>
      </c>
      <c r="S148" s="97"/>
      <c r="T148" s="127">
        <v>30000</v>
      </c>
      <c r="U148" s="97"/>
      <c r="V148" s="127">
        <v>30000</v>
      </c>
      <c r="W148" s="81"/>
    </row>
    <row r="149" spans="1:23" s="72" customFormat="1" ht="12.75">
      <c r="A149" s="84"/>
      <c r="B149" s="97"/>
      <c r="C149" s="141"/>
      <c r="D149" s="41"/>
      <c r="E149" s="48"/>
      <c r="F149" s="127"/>
      <c r="G149" s="97"/>
      <c r="H149" s="127"/>
      <c r="I149" s="97"/>
      <c r="J149" s="127"/>
      <c r="K149" s="97"/>
      <c r="L149" s="127"/>
      <c r="M149" s="97"/>
      <c r="N149" s="109"/>
      <c r="O149" s="97"/>
      <c r="P149" s="127"/>
      <c r="Q149" s="97"/>
      <c r="R149" s="127"/>
      <c r="S149" s="97"/>
      <c r="T149" s="127"/>
      <c r="U149" s="97"/>
      <c r="V149" s="127"/>
      <c r="W149" s="81"/>
    </row>
    <row r="150" spans="1:23" s="72" customFormat="1" ht="12.75">
      <c r="A150" s="84"/>
      <c r="B150" s="97" t="s">
        <v>6</v>
      </c>
      <c r="C150" s="141" t="s">
        <v>136</v>
      </c>
      <c r="D150" s="41"/>
      <c r="E150" s="41"/>
      <c r="F150" s="127">
        <v>50000</v>
      </c>
      <c r="G150" s="97"/>
      <c r="H150" s="127">
        <v>50000</v>
      </c>
      <c r="I150" s="97"/>
      <c r="J150" s="127">
        <v>50000</v>
      </c>
      <c r="K150" s="97"/>
      <c r="L150" s="127">
        <v>50000</v>
      </c>
      <c r="M150" s="97"/>
      <c r="N150" s="109">
        <v>50000</v>
      </c>
      <c r="O150" s="97"/>
      <c r="P150" s="127">
        <v>50000</v>
      </c>
      <c r="Q150" s="97"/>
      <c r="R150" s="127">
        <v>50000</v>
      </c>
      <c r="S150" s="97"/>
      <c r="T150" s="127">
        <v>50000</v>
      </c>
      <c r="U150" s="97"/>
      <c r="V150" s="127">
        <v>50000</v>
      </c>
      <c r="W150" s="81"/>
    </row>
    <row r="151" spans="1:23" s="72" customFormat="1" ht="12.75">
      <c r="A151" s="84"/>
      <c r="B151" s="97"/>
      <c r="C151" s="141"/>
      <c r="D151" s="41"/>
      <c r="E151" s="48"/>
      <c r="F151" s="127"/>
      <c r="G151" s="97"/>
      <c r="H151" s="127"/>
      <c r="I151" s="97"/>
      <c r="J151" s="127"/>
      <c r="K151" s="97"/>
      <c r="L151" s="127"/>
      <c r="M151" s="97"/>
      <c r="N151" s="109"/>
      <c r="O151" s="97"/>
      <c r="P151" s="127"/>
      <c r="Q151" s="97"/>
      <c r="R151" s="127"/>
      <c r="S151" s="97"/>
      <c r="T151" s="127"/>
      <c r="U151" s="97"/>
      <c r="V151" s="127"/>
      <c r="W151" s="81"/>
    </row>
    <row r="152" spans="1:23" s="72" customFormat="1" ht="12.75">
      <c r="A152" s="84"/>
      <c r="B152" s="97" t="s">
        <v>7</v>
      </c>
      <c r="C152" s="141" t="s">
        <v>144</v>
      </c>
      <c r="D152" s="41"/>
      <c r="E152" s="41"/>
      <c r="F152" s="127"/>
      <c r="G152" s="97"/>
      <c r="H152" s="127">
        <v>15000</v>
      </c>
      <c r="I152" s="97"/>
      <c r="J152" s="127">
        <v>12000</v>
      </c>
      <c r="K152" s="97"/>
      <c r="L152" s="127">
        <v>12000</v>
      </c>
      <c r="M152" s="97"/>
      <c r="N152" s="109">
        <v>12000</v>
      </c>
      <c r="O152" s="97"/>
      <c r="P152" s="127">
        <v>12000</v>
      </c>
      <c r="Q152" s="97"/>
      <c r="R152" s="127">
        <v>12000</v>
      </c>
      <c r="S152" s="97"/>
      <c r="T152" s="127">
        <v>12000</v>
      </c>
      <c r="U152" s="97"/>
      <c r="V152" s="127">
        <v>12000</v>
      </c>
      <c r="W152" s="81"/>
    </row>
    <row r="153" spans="1:23" s="72" customFormat="1" ht="12.75">
      <c r="A153" s="84"/>
      <c r="B153" s="97"/>
      <c r="C153" s="141"/>
      <c r="D153" s="41"/>
      <c r="E153" s="48"/>
      <c r="F153" s="127"/>
      <c r="G153" s="97"/>
      <c r="H153" s="127"/>
      <c r="I153" s="97"/>
      <c r="J153" s="127"/>
      <c r="K153" s="97"/>
      <c r="L153" s="127"/>
      <c r="M153" s="97"/>
      <c r="N153" s="109"/>
      <c r="O153" s="97"/>
      <c r="P153" s="127"/>
      <c r="Q153" s="97"/>
      <c r="R153" s="127"/>
      <c r="S153" s="97"/>
      <c r="T153" s="127"/>
      <c r="U153" s="97"/>
      <c r="V153" s="127"/>
      <c r="W153" s="81"/>
    </row>
    <row r="154" spans="1:23" s="72" customFormat="1" ht="12.75">
      <c r="A154" s="84"/>
      <c r="B154" s="97" t="s">
        <v>11</v>
      </c>
      <c r="C154" s="141" t="s">
        <v>141</v>
      </c>
      <c r="D154" s="41"/>
      <c r="E154" s="41"/>
      <c r="F154" s="127">
        <v>9000</v>
      </c>
      <c r="G154" s="97"/>
      <c r="H154" s="127">
        <v>9000</v>
      </c>
      <c r="I154" s="97"/>
      <c r="J154" s="127">
        <v>9000</v>
      </c>
      <c r="K154" s="97"/>
      <c r="L154" s="127">
        <v>9000</v>
      </c>
      <c r="M154" s="97"/>
      <c r="N154" s="109">
        <v>9000</v>
      </c>
      <c r="O154" s="97"/>
      <c r="P154" s="127">
        <v>9000</v>
      </c>
      <c r="Q154" s="97"/>
      <c r="R154" s="127">
        <v>9000</v>
      </c>
      <c r="S154" s="97"/>
      <c r="T154" s="127">
        <v>9000</v>
      </c>
      <c r="U154" s="97"/>
      <c r="V154" s="127">
        <v>9000</v>
      </c>
      <c r="W154" s="75"/>
    </row>
    <row r="155" spans="1:23" s="72" customFormat="1" ht="12.75">
      <c r="A155" s="84"/>
      <c r="B155" s="97"/>
      <c r="C155" s="141"/>
      <c r="D155" s="41"/>
      <c r="E155" s="48"/>
      <c r="F155" s="127"/>
      <c r="G155" s="97"/>
      <c r="H155" s="127"/>
      <c r="I155" s="97"/>
      <c r="J155" s="127"/>
      <c r="K155" s="97"/>
      <c r="L155" s="127"/>
      <c r="M155" s="97"/>
      <c r="N155" s="109"/>
      <c r="O155" s="97"/>
      <c r="P155" s="127"/>
      <c r="Q155" s="97"/>
      <c r="R155" s="127"/>
      <c r="S155" s="97"/>
      <c r="T155" s="127"/>
      <c r="U155" s="97"/>
      <c r="V155" s="127"/>
      <c r="W155" s="75"/>
    </row>
    <row r="156" spans="1:23" s="72" customFormat="1" ht="12.75">
      <c r="A156" s="84"/>
      <c r="B156" s="97" t="s">
        <v>12</v>
      </c>
      <c r="C156" s="141" t="s">
        <v>139</v>
      </c>
      <c r="D156" s="41"/>
      <c r="E156" s="41"/>
      <c r="F156" s="127">
        <v>15000</v>
      </c>
      <c r="G156" s="97"/>
      <c r="H156" s="127">
        <v>15000</v>
      </c>
      <c r="I156" s="97"/>
      <c r="J156" s="127">
        <v>15000</v>
      </c>
      <c r="K156" s="97"/>
      <c r="L156" s="127">
        <v>15000</v>
      </c>
      <c r="M156" s="97"/>
      <c r="N156" s="127">
        <v>15000</v>
      </c>
      <c r="O156" s="97"/>
      <c r="P156" s="109">
        <v>15000</v>
      </c>
      <c r="Q156" s="97"/>
      <c r="R156" s="127">
        <v>15000</v>
      </c>
      <c r="S156" s="97"/>
      <c r="T156" s="127">
        <v>15000</v>
      </c>
      <c r="U156" s="97"/>
      <c r="V156" s="127">
        <v>15000</v>
      </c>
      <c r="W156" s="81"/>
    </row>
    <row r="157" spans="1:23" s="72" customFormat="1" ht="12.75">
      <c r="A157" s="84"/>
      <c r="B157" s="97"/>
      <c r="C157" s="141"/>
      <c r="D157" s="41"/>
      <c r="E157" s="48"/>
      <c r="F157" s="127"/>
      <c r="G157" s="97"/>
      <c r="H157" s="127"/>
      <c r="I157" s="97"/>
      <c r="J157" s="127"/>
      <c r="K157" s="97"/>
      <c r="L157" s="127"/>
      <c r="M157" s="97"/>
      <c r="N157" s="127"/>
      <c r="O157" s="97"/>
      <c r="P157" s="109"/>
      <c r="Q157" s="97"/>
      <c r="R157" s="127"/>
      <c r="S157" s="97"/>
      <c r="T157" s="127"/>
      <c r="U157" s="97"/>
      <c r="V157" s="127"/>
      <c r="W157" s="81"/>
    </row>
    <row r="158" spans="1:23" s="72" customFormat="1" ht="12.75">
      <c r="A158" s="84"/>
      <c r="B158" s="97" t="s">
        <v>43</v>
      </c>
      <c r="C158" s="141" t="s">
        <v>140</v>
      </c>
      <c r="D158" s="41"/>
      <c r="E158" s="41"/>
      <c r="F158" s="127">
        <v>20000</v>
      </c>
      <c r="G158" s="97"/>
      <c r="H158" s="127">
        <v>20000</v>
      </c>
      <c r="I158" s="97"/>
      <c r="J158" s="127">
        <v>20000</v>
      </c>
      <c r="K158" s="97"/>
      <c r="L158" s="127">
        <v>20000</v>
      </c>
      <c r="M158" s="97"/>
      <c r="N158" s="127"/>
      <c r="O158" s="97"/>
      <c r="P158" s="127"/>
      <c r="Q158" s="97"/>
      <c r="R158" s="127"/>
      <c r="S158" s="97"/>
      <c r="T158" s="127"/>
      <c r="U158" s="97"/>
      <c r="V158" s="127"/>
      <c r="W158" s="81"/>
    </row>
    <row r="159" spans="1:23" s="72" customFormat="1" ht="13.5" thickBot="1">
      <c r="A159" s="85"/>
      <c r="B159" s="106"/>
      <c r="C159" s="197"/>
      <c r="D159" s="42"/>
      <c r="E159" s="76"/>
      <c r="F159" s="107"/>
      <c r="G159" s="106"/>
      <c r="H159" s="107"/>
      <c r="I159" s="106"/>
      <c r="J159" s="107"/>
      <c r="K159" s="106"/>
      <c r="L159" s="107"/>
      <c r="M159" s="106"/>
      <c r="N159" s="107"/>
      <c r="O159" s="106"/>
      <c r="P159" s="107"/>
      <c r="Q159" s="106"/>
      <c r="R159" s="107"/>
      <c r="S159" s="106"/>
      <c r="T159" s="107"/>
      <c r="U159" s="106"/>
      <c r="V159" s="107"/>
      <c r="W159" s="176"/>
    </row>
    <row r="160" spans="1:23" s="23" customFormat="1" ht="21" customHeight="1" thickBot="1" thickTop="1">
      <c r="A160" s="100" t="s">
        <v>52</v>
      </c>
      <c r="B160" s="101"/>
      <c r="C160" s="217"/>
      <c r="D160" s="26"/>
      <c r="E160" s="26"/>
      <c r="F160" s="27">
        <f>SUM(F144:F159)</f>
        <v>184000</v>
      </c>
      <c r="G160" s="44"/>
      <c r="H160" s="27">
        <f>SUM(H144:H159)</f>
        <v>1169000</v>
      </c>
      <c r="I160" s="44"/>
      <c r="J160" s="27">
        <f>SUM(J144:J159)</f>
        <v>176000</v>
      </c>
      <c r="K160" s="44"/>
      <c r="L160" s="27">
        <f>SUM(L144:L159)</f>
        <v>176000</v>
      </c>
      <c r="M160" s="44"/>
      <c r="N160" s="27">
        <f>SUM(N144:N159)</f>
        <v>156000</v>
      </c>
      <c r="O160" s="44"/>
      <c r="P160" s="27">
        <f>SUM(P144:P159)</f>
        <v>156000</v>
      </c>
      <c r="Q160" s="44"/>
      <c r="R160" s="27">
        <f>SUM(R144:R159)</f>
        <v>156000</v>
      </c>
      <c r="S160" s="44"/>
      <c r="T160" s="27">
        <f>SUM(T144:T159)</f>
        <v>136000</v>
      </c>
      <c r="U160" s="44"/>
      <c r="V160" s="27">
        <f>SUM(V144:V159)</f>
        <v>136000</v>
      </c>
      <c r="W160" s="49"/>
    </row>
    <row r="161" spans="1:23" s="32" customFormat="1" ht="21" customHeight="1" thickBot="1" thickTop="1">
      <c r="A161" s="50"/>
      <c r="B161" s="29"/>
      <c r="C161" s="29"/>
      <c r="D161" s="30"/>
      <c r="E161" s="30"/>
      <c r="F161" s="31"/>
      <c r="G161" s="46"/>
      <c r="H161" s="31"/>
      <c r="I161" s="46"/>
      <c r="J161" s="31"/>
      <c r="K161" s="46"/>
      <c r="L161" s="31"/>
      <c r="M161" s="46"/>
      <c r="N161" s="31"/>
      <c r="O161" s="46"/>
      <c r="P161" s="31"/>
      <c r="Q161" s="46"/>
      <c r="R161" s="31"/>
      <c r="S161" s="46"/>
      <c r="T161" s="31"/>
      <c r="U161" s="46"/>
      <c r="V161" s="31"/>
      <c r="W161" s="46"/>
    </row>
    <row r="162" spans="1:23" s="32" customFormat="1" ht="21" customHeight="1" thickTop="1">
      <c r="A162" s="93" t="s">
        <v>166</v>
      </c>
      <c r="B162" s="98"/>
      <c r="C162" s="142" t="s">
        <v>0</v>
      </c>
      <c r="D162" s="144"/>
      <c r="E162" s="10">
        <v>2011</v>
      </c>
      <c r="F162" s="151">
        <v>2012</v>
      </c>
      <c r="G162" s="151"/>
      <c r="H162" s="151">
        <v>2013</v>
      </c>
      <c r="I162" s="151"/>
      <c r="J162" s="151">
        <v>2014</v>
      </c>
      <c r="K162" s="151"/>
      <c r="L162" s="151">
        <v>2015</v>
      </c>
      <c r="M162" s="151"/>
      <c r="N162" s="147">
        <v>2016</v>
      </c>
      <c r="O162" s="148"/>
      <c r="P162" s="147">
        <v>2017</v>
      </c>
      <c r="Q162" s="148"/>
      <c r="R162" s="149">
        <v>2018</v>
      </c>
      <c r="S162" s="149"/>
      <c r="T162" s="147">
        <v>2019</v>
      </c>
      <c r="U162" s="148"/>
      <c r="V162" s="149">
        <v>2020</v>
      </c>
      <c r="W162" s="150"/>
    </row>
    <row r="163" spans="1:23" s="3" customFormat="1" ht="13.5" thickBot="1">
      <c r="A163" s="94"/>
      <c r="B163" s="99"/>
      <c r="C163" s="143"/>
      <c r="D163" s="145"/>
      <c r="E163" s="24" t="s">
        <v>1</v>
      </c>
      <c r="F163" s="24" t="s">
        <v>1</v>
      </c>
      <c r="G163" s="24" t="s">
        <v>152</v>
      </c>
      <c r="H163" s="24" t="s">
        <v>1</v>
      </c>
      <c r="I163" s="24" t="s">
        <v>152</v>
      </c>
      <c r="J163" s="24" t="s">
        <v>1</v>
      </c>
      <c r="K163" s="24" t="s">
        <v>152</v>
      </c>
      <c r="L163" s="24" t="s">
        <v>1</v>
      </c>
      <c r="M163" s="24" t="s">
        <v>152</v>
      </c>
      <c r="N163" s="24" t="s">
        <v>1</v>
      </c>
      <c r="O163" s="24" t="s">
        <v>152</v>
      </c>
      <c r="P163" s="24" t="s">
        <v>1</v>
      </c>
      <c r="Q163" s="24" t="s">
        <v>152</v>
      </c>
      <c r="R163" s="24" t="s">
        <v>1</v>
      </c>
      <c r="S163" s="24" t="s">
        <v>152</v>
      </c>
      <c r="T163" s="24" t="s">
        <v>1</v>
      </c>
      <c r="U163" s="24" t="s">
        <v>152</v>
      </c>
      <c r="V163" s="24" t="s">
        <v>1</v>
      </c>
      <c r="W163" s="25" t="s">
        <v>152</v>
      </c>
    </row>
    <row r="164" spans="1:23" s="72" customFormat="1" ht="12.75" customHeight="1" thickTop="1">
      <c r="A164" s="95"/>
      <c r="B164" s="82" t="s">
        <v>4</v>
      </c>
      <c r="C164" s="193" t="s">
        <v>131</v>
      </c>
      <c r="D164" s="47"/>
      <c r="E164" s="47"/>
      <c r="F164" s="108">
        <v>3200000</v>
      </c>
      <c r="G164" s="82"/>
      <c r="H164" s="108">
        <v>3200000</v>
      </c>
      <c r="I164" s="82"/>
      <c r="J164" s="108">
        <v>3200000</v>
      </c>
      <c r="K164" s="82"/>
      <c r="L164" s="108">
        <v>3200000</v>
      </c>
      <c r="M164" s="82"/>
      <c r="N164" s="108">
        <v>3200000</v>
      </c>
      <c r="O164" s="82"/>
      <c r="P164" s="179">
        <v>3200000</v>
      </c>
      <c r="Q164" s="82"/>
      <c r="R164" s="108">
        <v>3200000</v>
      </c>
      <c r="S164" s="82"/>
      <c r="T164" s="108">
        <v>3200000</v>
      </c>
      <c r="U164" s="82"/>
      <c r="V164" s="108">
        <v>3200000</v>
      </c>
      <c r="W164" s="177"/>
    </row>
    <row r="165" spans="1:23" s="72" customFormat="1" ht="12.75">
      <c r="A165" s="95"/>
      <c r="B165" s="97"/>
      <c r="C165" s="141"/>
      <c r="D165" s="41"/>
      <c r="E165" s="48"/>
      <c r="F165" s="127"/>
      <c r="G165" s="97"/>
      <c r="H165" s="127"/>
      <c r="I165" s="97"/>
      <c r="J165" s="127"/>
      <c r="K165" s="97"/>
      <c r="L165" s="127"/>
      <c r="M165" s="97"/>
      <c r="N165" s="127"/>
      <c r="O165" s="97"/>
      <c r="P165" s="109"/>
      <c r="Q165" s="97"/>
      <c r="R165" s="127"/>
      <c r="S165" s="97"/>
      <c r="T165" s="127"/>
      <c r="U165" s="97"/>
      <c r="V165" s="127"/>
      <c r="W165" s="81"/>
    </row>
    <row r="166" spans="1:23" s="72" customFormat="1" ht="14.25" customHeight="1">
      <c r="A166" s="95"/>
      <c r="B166" s="97" t="s">
        <v>3</v>
      </c>
      <c r="C166" s="197" t="s">
        <v>132</v>
      </c>
      <c r="D166" s="41"/>
      <c r="E166" s="41"/>
      <c r="F166" s="107">
        <v>40000</v>
      </c>
      <c r="G166" s="106"/>
      <c r="H166" s="107">
        <v>40000</v>
      </c>
      <c r="I166" s="106"/>
      <c r="J166" s="107">
        <v>40000</v>
      </c>
      <c r="K166" s="106"/>
      <c r="L166" s="107">
        <v>40000</v>
      </c>
      <c r="M166" s="106"/>
      <c r="N166" s="107">
        <v>40000</v>
      </c>
      <c r="O166" s="106"/>
      <c r="P166" s="178">
        <v>40000</v>
      </c>
      <c r="Q166" s="106"/>
      <c r="R166" s="107">
        <v>40000</v>
      </c>
      <c r="S166" s="106"/>
      <c r="T166" s="107">
        <v>40000</v>
      </c>
      <c r="U166" s="106"/>
      <c r="V166" s="107">
        <v>40000</v>
      </c>
      <c r="W166" s="176"/>
    </row>
    <row r="167" spans="1:23" s="72" customFormat="1" ht="12.75">
      <c r="A167" s="95"/>
      <c r="B167" s="97"/>
      <c r="C167" s="193"/>
      <c r="D167" s="41"/>
      <c r="E167" s="48"/>
      <c r="F167" s="108"/>
      <c r="G167" s="82"/>
      <c r="H167" s="108"/>
      <c r="I167" s="82"/>
      <c r="J167" s="108"/>
      <c r="K167" s="82"/>
      <c r="L167" s="108"/>
      <c r="M167" s="82"/>
      <c r="N167" s="108"/>
      <c r="O167" s="82"/>
      <c r="P167" s="179"/>
      <c r="Q167" s="82"/>
      <c r="R167" s="108"/>
      <c r="S167" s="82"/>
      <c r="T167" s="108"/>
      <c r="U167" s="82"/>
      <c r="V167" s="108"/>
      <c r="W167" s="177"/>
    </row>
    <row r="168" spans="1:23" s="72" customFormat="1" ht="12.75">
      <c r="A168" s="95"/>
      <c r="B168" s="97" t="s">
        <v>5</v>
      </c>
      <c r="C168" s="141" t="s">
        <v>133</v>
      </c>
      <c r="D168" s="41"/>
      <c r="E168" s="48"/>
      <c r="F168" s="127">
        <v>130000</v>
      </c>
      <c r="G168" s="97"/>
      <c r="H168" s="127">
        <v>130000</v>
      </c>
      <c r="I168" s="97"/>
      <c r="J168" s="127">
        <v>130000</v>
      </c>
      <c r="K168" s="97"/>
      <c r="L168" s="127">
        <v>130000</v>
      </c>
      <c r="M168" s="97"/>
      <c r="N168" s="127">
        <v>130000</v>
      </c>
      <c r="O168" s="97"/>
      <c r="P168" s="109">
        <v>130000</v>
      </c>
      <c r="Q168" s="97"/>
      <c r="R168" s="127">
        <v>130000</v>
      </c>
      <c r="S168" s="97"/>
      <c r="T168" s="127">
        <v>130000</v>
      </c>
      <c r="U168" s="97"/>
      <c r="V168" s="127">
        <v>130000</v>
      </c>
      <c r="W168" s="81"/>
    </row>
    <row r="169" spans="1:23" s="72" customFormat="1" ht="12.75">
      <c r="A169" s="95"/>
      <c r="B169" s="97"/>
      <c r="C169" s="141"/>
      <c r="D169" s="41"/>
      <c r="E169" s="48"/>
      <c r="F169" s="127"/>
      <c r="G169" s="97"/>
      <c r="H169" s="127"/>
      <c r="I169" s="97"/>
      <c r="J169" s="127"/>
      <c r="K169" s="97"/>
      <c r="L169" s="127"/>
      <c r="M169" s="97"/>
      <c r="N169" s="127"/>
      <c r="O169" s="97"/>
      <c r="P169" s="109"/>
      <c r="Q169" s="97"/>
      <c r="R169" s="127"/>
      <c r="S169" s="97"/>
      <c r="T169" s="127"/>
      <c r="U169" s="97"/>
      <c r="V169" s="127"/>
      <c r="W169" s="81"/>
    </row>
    <row r="170" spans="1:23" s="72" customFormat="1" ht="12.75">
      <c r="A170" s="95"/>
      <c r="B170" s="82" t="s">
        <v>6</v>
      </c>
      <c r="C170" s="193" t="s">
        <v>134</v>
      </c>
      <c r="D170" s="47"/>
      <c r="E170" s="47"/>
      <c r="F170" s="108"/>
      <c r="G170" s="82"/>
      <c r="H170" s="108">
        <v>33000</v>
      </c>
      <c r="I170" s="82"/>
      <c r="J170" s="108">
        <v>33000</v>
      </c>
      <c r="K170" s="82"/>
      <c r="L170" s="108">
        <v>33000</v>
      </c>
      <c r="M170" s="82"/>
      <c r="N170" s="108">
        <v>33000</v>
      </c>
      <c r="O170" s="82"/>
      <c r="P170" s="179">
        <v>33000</v>
      </c>
      <c r="Q170" s="82"/>
      <c r="R170" s="108">
        <v>33000</v>
      </c>
      <c r="S170" s="82"/>
      <c r="T170" s="108">
        <v>33000</v>
      </c>
      <c r="U170" s="82"/>
      <c r="V170" s="108">
        <v>33000</v>
      </c>
      <c r="W170" s="177"/>
    </row>
    <row r="171" spans="1:23" s="72" customFormat="1" ht="12.75">
      <c r="A171" s="95"/>
      <c r="B171" s="97"/>
      <c r="C171" s="141"/>
      <c r="D171" s="41"/>
      <c r="E171" s="48"/>
      <c r="F171" s="127"/>
      <c r="G171" s="97"/>
      <c r="H171" s="127"/>
      <c r="I171" s="97"/>
      <c r="J171" s="127"/>
      <c r="K171" s="97"/>
      <c r="L171" s="127"/>
      <c r="M171" s="97"/>
      <c r="N171" s="127"/>
      <c r="O171" s="97"/>
      <c r="P171" s="109"/>
      <c r="Q171" s="97"/>
      <c r="R171" s="127"/>
      <c r="S171" s="97"/>
      <c r="T171" s="127"/>
      <c r="U171" s="97"/>
      <c r="V171" s="127"/>
      <c r="W171" s="81"/>
    </row>
    <row r="172" spans="1:23" s="72" customFormat="1" ht="12.75">
      <c r="A172" s="95"/>
      <c r="B172" s="97" t="s">
        <v>7</v>
      </c>
      <c r="C172" s="141" t="s">
        <v>135</v>
      </c>
      <c r="D172" s="41"/>
      <c r="E172" s="41"/>
      <c r="F172" s="127"/>
      <c r="G172" s="97"/>
      <c r="H172" s="127"/>
      <c r="I172" s="97"/>
      <c r="J172" s="127"/>
      <c r="K172" s="97"/>
      <c r="L172" s="127">
        <v>277200</v>
      </c>
      <c r="M172" s="97"/>
      <c r="N172" s="109">
        <v>277200</v>
      </c>
      <c r="O172" s="97"/>
      <c r="P172" s="127">
        <v>277200</v>
      </c>
      <c r="Q172" s="97"/>
      <c r="R172" s="127">
        <v>277200</v>
      </c>
      <c r="S172" s="97"/>
      <c r="T172" s="127">
        <v>277200</v>
      </c>
      <c r="U172" s="97"/>
      <c r="V172" s="127">
        <v>277200</v>
      </c>
      <c r="W172" s="81"/>
    </row>
    <row r="173" spans="1:23" s="72" customFormat="1" ht="12.75">
      <c r="A173" s="95"/>
      <c r="B173" s="97"/>
      <c r="C173" s="141"/>
      <c r="D173" s="41"/>
      <c r="E173" s="48"/>
      <c r="F173" s="127"/>
      <c r="G173" s="97"/>
      <c r="H173" s="127"/>
      <c r="I173" s="97"/>
      <c r="J173" s="127"/>
      <c r="K173" s="97"/>
      <c r="L173" s="127"/>
      <c r="M173" s="97"/>
      <c r="N173" s="109"/>
      <c r="O173" s="97"/>
      <c r="P173" s="127"/>
      <c r="Q173" s="97"/>
      <c r="R173" s="127"/>
      <c r="S173" s="97"/>
      <c r="T173" s="127"/>
      <c r="U173" s="97"/>
      <c r="V173" s="127"/>
      <c r="W173" s="81"/>
    </row>
    <row r="174" spans="1:23" s="72" customFormat="1" ht="12.75">
      <c r="A174" s="95"/>
      <c r="B174" s="97" t="s">
        <v>11</v>
      </c>
      <c r="C174" s="110" t="s">
        <v>76</v>
      </c>
      <c r="D174" s="41"/>
      <c r="E174" s="48"/>
      <c r="F174" s="127"/>
      <c r="G174" s="97"/>
      <c r="H174" s="127">
        <v>60000</v>
      </c>
      <c r="I174" s="97"/>
      <c r="J174" s="127">
        <v>60000</v>
      </c>
      <c r="K174" s="97"/>
      <c r="L174" s="127">
        <v>60000</v>
      </c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81"/>
    </row>
    <row r="175" spans="1:23" s="72" customFormat="1" ht="12.75">
      <c r="A175" s="95"/>
      <c r="B175" s="97"/>
      <c r="C175" s="110"/>
      <c r="D175" s="41"/>
      <c r="E175" s="48"/>
      <c r="F175" s="127"/>
      <c r="G175" s="97"/>
      <c r="H175" s="127"/>
      <c r="I175" s="97"/>
      <c r="J175" s="127"/>
      <c r="K175" s="97"/>
      <c r="L175" s="12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81"/>
    </row>
    <row r="176" spans="1:23" s="72" customFormat="1" ht="12.75">
      <c r="A176" s="95"/>
      <c r="B176" s="97" t="s">
        <v>12</v>
      </c>
      <c r="C176" s="141" t="s">
        <v>146</v>
      </c>
      <c r="D176" s="41"/>
      <c r="E176" s="41"/>
      <c r="F176" s="127"/>
      <c r="G176" s="97"/>
      <c r="H176" s="127"/>
      <c r="I176" s="97"/>
      <c r="J176" s="127"/>
      <c r="K176" s="97"/>
      <c r="L176" s="127"/>
      <c r="M176" s="97"/>
      <c r="N176" s="127"/>
      <c r="O176" s="97"/>
      <c r="P176" s="127"/>
      <c r="Q176" s="97"/>
      <c r="R176" s="127">
        <v>300000</v>
      </c>
      <c r="S176" s="97"/>
      <c r="T176" s="127">
        <v>500000</v>
      </c>
      <c r="U176" s="97"/>
      <c r="V176" s="127">
        <v>1000000</v>
      </c>
      <c r="W176" s="81"/>
    </row>
    <row r="177" spans="1:23" s="72" customFormat="1" ht="13.5" thickBot="1">
      <c r="A177" s="96"/>
      <c r="B177" s="97"/>
      <c r="C177" s="216"/>
      <c r="D177" s="41"/>
      <c r="E177" s="48"/>
      <c r="F177" s="127"/>
      <c r="G177" s="97"/>
      <c r="H177" s="127"/>
      <c r="I177" s="97"/>
      <c r="J177" s="127"/>
      <c r="K177" s="97"/>
      <c r="L177" s="127"/>
      <c r="M177" s="97"/>
      <c r="N177" s="127"/>
      <c r="O177" s="97"/>
      <c r="P177" s="127"/>
      <c r="Q177" s="97"/>
      <c r="R177" s="127"/>
      <c r="S177" s="97"/>
      <c r="T177" s="127"/>
      <c r="U177" s="97"/>
      <c r="V177" s="127"/>
      <c r="W177" s="81"/>
    </row>
    <row r="178" spans="1:23" s="23" customFormat="1" ht="21" customHeight="1" thickBot="1" thickTop="1">
      <c r="A178" s="100" t="s">
        <v>52</v>
      </c>
      <c r="B178" s="101"/>
      <c r="C178" s="102"/>
      <c r="D178" s="26"/>
      <c r="E178" s="26"/>
      <c r="F178" s="27">
        <f>SUM(F164:F177)</f>
        <v>3370000</v>
      </c>
      <c r="G178" s="44"/>
      <c r="H178" s="27">
        <f>SUM(H164:H177)</f>
        <v>3463000</v>
      </c>
      <c r="I178" s="44"/>
      <c r="J178" s="27">
        <f>SUM(J164:J177)</f>
        <v>3463000</v>
      </c>
      <c r="K178" s="44"/>
      <c r="L178" s="27">
        <f>SUM(L164:L177)</f>
        <v>3740200</v>
      </c>
      <c r="M178" s="44"/>
      <c r="N178" s="27">
        <f>SUM(N164:N177)</f>
        <v>3680200</v>
      </c>
      <c r="O178" s="44"/>
      <c r="P178" s="27">
        <f>SUM(P164:P177)</f>
        <v>3680200</v>
      </c>
      <c r="Q178" s="44"/>
      <c r="R178" s="27">
        <f>SUM(R164:R177)</f>
        <v>3980200</v>
      </c>
      <c r="S178" s="44"/>
      <c r="T178" s="27">
        <f>SUM(T164:T177)</f>
        <v>4180200</v>
      </c>
      <c r="U178" s="44"/>
      <c r="V178" s="27">
        <f>SUM(V164:V177)</f>
        <v>4680200</v>
      </c>
      <c r="W178" s="49"/>
    </row>
    <row r="179" s="3" customFormat="1" ht="14.25" thickBot="1" thickTop="1"/>
    <row r="180" spans="1:23" s="3" customFormat="1" ht="17.25" customHeight="1" thickTop="1">
      <c r="A180" s="83" t="s">
        <v>88</v>
      </c>
      <c r="B180" s="98"/>
      <c r="C180" s="142" t="s">
        <v>0</v>
      </c>
      <c r="D180" s="144"/>
      <c r="E180" s="22">
        <v>2011</v>
      </c>
      <c r="F180" s="146">
        <v>2012</v>
      </c>
      <c r="G180" s="146"/>
      <c r="H180" s="146">
        <v>2013</v>
      </c>
      <c r="I180" s="146"/>
      <c r="J180" s="146">
        <v>2014</v>
      </c>
      <c r="K180" s="146"/>
      <c r="L180" s="146">
        <v>2015</v>
      </c>
      <c r="M180" s="146"/>
      <c r="N180" s="147">
        <v>2016</v>
      </c>
      <c r="O180" s="148"/>
      <c r="P180" s="147">
        <v>2017</v>
      </c>
      <c r="Q180" s="148"/>
      <c r="R180" s="149">
        <v>2018</v>
      </c>
      <c r="S180" s="149"/>
      <c r="T180" s="147">
        <v>2019</v>
      </c>
      <c r="U180" s="148"/>
      <c r="V180" s="149">
        <v>2020</v>
      </c>
      <c r="W180" s="150"/>
    </row>
    <row r="181" spans="1:23" s="3" customFormat="1" ht="21.75" customHeight="1" thickBot="1">
      <c r="A181" s="84"/>
      <c r="B181" s="182"/>
      <c r="C181" s="82"/>
      <c r="D181" s="183"/>
      <c r="E181" s="51" t="s">
        <v>1</v>
      </c>
      <c r="F181" s="51" t="s">
        <v>1</v>
      </c>
      <c r="G181" s="51" t="s">
        <v>152</v>
      </c>
      <c r="H181" s="51" t="s">
        <v>1</v>
      </c>
      <c r="I181" s="51" t="s">
        <v>152</v>
      </c>
      <c r="J181" s="51" t="s">
        <v>1</v>
      </c>
      <c r="K181" s="51" t="s">
        <v>152</v>
      </c>
      <c r="L181" s="51" t="s">
        <v>1</v>
      </c>
      <c r="M181" s="51" t="s">
        <v>152</v>
      </c>
      <c r="N181" s="51" t="s">
        <v>1</v>
      </c>
      <c r="O181" s="51" t="s">
        <v>152</v>
      </c>
      <c r="P181" s="51" t="s">
        <v>1</v>
      </c>
      <c r="Q181" s="51" t="s">
        <v>152</v>
      </c>
      <c r="R181" s="51" t="s">
        <v>1</v>
      </c>
      <c r="S181" s="51" t="s">
        <v>152</v>
      </c>
      <c r="T181" s="51" t="s">
        <v>1</v>
      </c>
      <c r="U181" s="51" t="s">
        <v>152</v>
      </c>
      <c r="V181" s="51" t="s">
        <v>1</v>
      </c>
      <c r="W181" s="52" t="s">
        <v>152</v>
      </c>
    </row>
    <row r="182" spans="1:23" s="72" customFormat="1" ht="12.75" customHeight="1" thickTop="1">
      <c r="A182" s="84"/>
      <c r="B182" s="151" t="s">
        <v>4</v>
      </c>
      <c r="C182" s="207" t="s">
        <v>120</v>
      </c>
      <c r="D182" s="40"/>
      <c r="E182" s="71"/>
      <c r="F182" s="136"/>
      <c r="G182" s="151"/>
      <c r="H182" s="136"/>
      <c r="I182" s="151"/>
      <c r="J182" s="136"/>
      <c r="K182" s="151"/>
      <c r="L182" s="136"/>
      <c r="M182" s="151"/>
      <c r="N182" s="152">
        <v>1000000</v>
      </c>
      <c r="O182" s="151"/>
      <c r="P182" s="136">
        <v>500000</v>
      </c>
      <c r="Q182" s="151"/>
      <c r="R182" s="136"/>
      <c r="S182" s="151"/>
      <c r="T182" s="136"/>
      <c r="U182" s="151"/>
      <c r="V182" s="136"/>
      <c r="W182" s="154"/>
    </row>
    <row r="183" spans="1:23" s="72" customFormat="1" ht="12.75">
      <c r="A183" s="84"/>
      <c r="B183" s="97"/>
      <c r="C183" s="141"/>
      <c r="D183" s="41"/>
      <c r="E183" s="48"/>
      <c r="F183" s="127"/>
      <c r="G183" s="97"/>
      <c r="H183" s="127"/>
      <c r="I183" s="97"/>
      <c r="J183" s="127"/>
      <c r="K183" s="97"/>
      <c r="L183" s="127"/>
      <c r="M183" s="97"/>
      <c r="N183" s="109"/>
      <c r="O183" s="97"/>
      <c r="P183" s="127"/>
      <c r="Q183" s="97"/>
      <c r="R183" s="127"/>
      <c r="S183" s="97"/>
      <c r="T183" s="127"/>
      <c r="U183" s="97"/>
      <c r="V183" s="127"/>
      <c r="W183" s="81"/>
    </row>
    <row r="184" spans="1:23" s="72" customFormat="1" ht="12.75">
      <c r="A184" s="84"/>
      <c r="B184" s="97" t="s">
        <v>3</v>
      </c>
      <c r="C184" s="141" t="s">
        <v>115</v>
      </c>
      <c r="D184" s="41"/>
      <c r="E184" s="48"/>
      <c r="F184" s="108"/>
      <c r="G184" s="82"/>
      <c r="H184" s="108"/>
      <c r="I184" s="82"/>
      <c r="J184" s="108"/>
      <c r="K184" s="82"/>
      <c r="L184" s="108"/>
      <c r="M184" s="82"/>
      <c r="N184" s="82"/>
      <c r="O184" s="82"/>
      <c r="P184" s="208">
        <v>1000000</v>
      </c>
      <c r="Q184" s="82"/>
      <c r="R184" s="108">
        <v>600000</v>
      </c>
      <c r="S184" s="82"/>
      <c r="T184" s="108"/>
      <c r="U184" s="82"/>
      <c r="V184" s="108"/>
      <c r="W184" s="177"/>
    </row>
    <row r="185" spans="1:23" s="72" customFormat="1" ht="12.75">
      <c r="A185" s="84"/>
      <c r="B185" s="97"/>
      <c r="C185" s="141"/>
      <c r="D185" s="41"/>
      <c r="E185" s="48"/>
      <c r="F185" s="127"/>
      <c r="G185" s="97"/>
      <c r="H185" s="127"/>
      <c r="I185" s="97"/>
      <c r="J185" s="127"/>
      <c r="K185" s="97"/>
      <c r="L185" s="127"/>
      <c r="M185" s="97"/>
      <c r="N185" s="97"/>
      <c r="O185" s="97"/>
      <c r="P185" s="108"/>
      <c r="Q185" s="97"/>
      <c r="R185" s="127"/>
      <c r="S185" s="97"/>
      <c r="T185" s="127"/>
      <c r="U185" s="97"/>
      <c r="V185" s="127"/>
      <c r="W185" s="81"/>
    </row>
    <row r="186" spans="1:23" s="72" customFormat="1" ht="12.75">
      <c r="A186" s="84"/>
      <c r="B186" s="97" t="s">
        <v>5</v>
      </c>
      <c r="C186" s="141" t="s">
        <v>119</v>
      </c>
      <c r="D186" s="41"/>
      <c r="E186" s="41"/>
      <c r="F186" s="127"/>
      <c r="G186" s="97"/>
      <c r="H186" s="127"/>
      <c r="I186" s="97"/>
      <c r="J186" s="127"/>
      <c r="K186" s="97"/>
      <c r="L186" s="127"/>
      <c r="M186" s="97"/>
      <c r="N186" s="205"/>
      <c r="O186" s="97"/>
      <c r="P186" s="127"/>
      <c r="Q186" s="97"/>
      <c r="R186" s="127">
        <v>1000000</v>
      </c>
      <c r="S186" s="97"/>
      <c r="T186" s="127">
        <v>500000</v>
      </c>
      <c r="U186" s="97"/>
      <c r="V186" s="127"/>
      <c r="W186" s="81"/>
    </row>
    <row r="187" spans="1:23" s="72" customFormat="1" ht="12.75">
      <c r="A187" s="84"/>
      <c r="B187" s="97"/>
      <c r="C187" s="141"/>
      <c r="D187" s="41"/>
      <c r="E187" s="48"/>
      <c r="F187" s="127"/>
      <c r="G187" s="97"/>
      <c r="H187" s="127"/>
      <c r="I187" s="97"/>
      <c r="J187" s="127"/>
      <c r="K187" s="97"/>
      <c r="L187" s="127"/>
      <c r="M187" s="97"/>
      <c r="N187" s="183"/>
      <c r="O187" s="97"/>
      <c r="P187" s="127"/>
      <c r="Q187" s="97"/>
      <c r="R187" s="127"/>
      <c r="S187" s="97"/>
      <c r="T187" s="127"/>
      <c r="U187" s="97"/>
      <c r="V187" s="127"/>
      <c r="W187" s="81"/>
    </row>
    <row r="188" spans="1:23" s="72" customFormat="1" ht="13.5" customHeight="1">
      <c r="A188" s="84"/>
      <c r="B188" s="97" t="s">
        <v>6</v>
      </c>
      <c r="C188" s="141" t="s">
        <v>121</v>
      </c>
      <c r="D188" s="41"/>
      <c r="E188" s="41"/>
      <c r="F188" s="127"/>
      <c r="G188" s="97"/>
      <c r="H188" s="127"/>
      <c r="I188" s="97"/>
      <c r="J188" s="127"/>
      <c r="K188" s="97"/>
      <c r="L188" s="127"/>
      <c r="M188" s="97"/>
      <c r="N188" s="127"/>
      <c r="O188" s="97"/>
      <c r="P188" s="127"/>
      <c r="Q188" s="97"/>
      <c r="R188" s="127"/>
      <c r="S188" s="97"/>
      <c r="T188" s="127">
        <v>1000000</v>
      </c>
      <c r="U188" s="97"/>
      <c r="V188" s="127">
        <v>600000</v>
      </c>
      <c r="W188" s="81"/>
    </row>
    <row r="189" spans="1:23" s="72" customFormat="1" ht="12.75">
      <c r="A189" s="84"/>
      <c r="B189" s="97"/>
      <c r="C189" s="141"/>
      <c r="D189" s="41"/>
      <c r="E189" s="48"/>
      <c r="F189" s="127"/>
      <c r="G189" s="97"/>
      <c r="H189" s="127"/>
      <c r="I189" s="97"/>
      <c r="J189" s="127"/>
      <c r="K189" s="97"/>
      <c r="L189" s="127"/>
      <c r="M189" s="97"/>
      <c r="N189" s="127"/>
      <c r="O189" s="97"/>
      <c r="P189" s="127"/>
      <c r="Q189" s="97"/>
      <c r="R189" s="127"/>
      <c r="S189" s="97"/>
      <c r="T189" s="127"/>
      <c r="U189" s="97"/>
      <c r="V189" s="127"/>
      <c r="W189" s="81"/>
    </row>
    <row r="190" spans="1:23" s="72" customFormat="1" ht="13.5" customHeight="1">
      <c r="A190" s="84"/>
      <c r="B190" s="97" t="s">
        <v>7</v>
      </c>
      <c r="C190" s="141" t="s">
        <v>123</v>
      </c>
      <c r="D190" s="41"/>
      <c r="E190" s="41"/>
      <c r="F190" s="127"/>
      <c r="G190" s="97"/>
      <c r="H190" s="127"/>
      <c r="I190" s="97"/>
      <c r="J190" s="127"/>
      <c r="K190" s="97"/>
      <c r="L190" s="127"/>
      <c r="M190" s="97"/>
      <c r="N190" s="127"/>
      <c r="O190" s="97"/>
      <c r="P190" s="127"/>
      <c r="Q190" s="97"/>
      <c r="R190" s="127"/>
      <c r="S190" s="97"/>
      <c r="T190" s="127"/>
      <c r="U190" s="97"/>
      <c r="V190" s="127">
        <v>1000000</v>
      </c>
      <c r="W190" s="81"/>
    </row>
    <row r="191" spans="1:23" s="72" customFormat="1" ht="12.75">
      <c r="A191" s="84"/>
      <c r="B191" s="97"/>
      <c r="C191" s="141"/>
      <c r="D191" s="41"/>
      <c r="E191" s="48"/>
      <c r="F191" s="127"/>
      <c r="G191" s="97"/>
      <c r="H191" s="127"/>
      <c r="I191" s="97"/>
      <c r="J191" s="127"/>
      <c r="K191" s="97"/>
      <c r="L191" s="127"/>
      <c r="M191" s="97"/>
      <c r="N191" s="127"/>
      <c r="O191" s="97"/>
      <c r="P191" s="127"/>
      <c r="Q191" s="97"/>
      <c r="R191" s="127"/>
      <c r="S191" s="97"/>
      <c r="T191" s="127"/>
      <c r="U191" s="97"/>
      <c r="V191" s="127"/>
      <c r="W191" s="81"/>
    </row>
    <row r="192" spans="1:23" s="72" customFormat="1" ht="13.5" customHeight="1">
      <c r="A192" s="84"/>
      <c r="B192" s="97" t="s">
        <v>11</v>
      </c>
      <c r="C192" s="141" t="s">
        <v>118</v>
      </c>
      <c r="D192" s="41"/>
      <c r="E192" s="48"/>
      <c r="F192" s="127"/>
      <c r="G192" s="97"/>
      <c r="H192" s="127"/>
      <c r="I192" s="97"/>
      <c r="J192" s="127"/>
      <c r="K192" s="97"/>
      <c r="L192" s="127"/>
      <c r="M192" s="97"/>
      <c r="N192" s="109">
        <v>1000000</v>
      </c>
      <c r="O192" s="97"/>
      <c r="P192" s="97"/>
      <c r="Q192" s="97"/>
      <c r="R192" s="127"/>
      <c r="S192" s="97"/>
      <c r="T192" s="107"/>
      <c r="U192" s="97"/>
      <c r="V192" s="97"/>
      <c r="W192" s="81"/>
    </row>
    <row r="193" spans="1:23" s="72" customFormat="1" ht="12.75">
      <c r="A193" s="84"/>
      <c r="B193" s="97"/>
      <c r="C193" s="141"/>
      <c r="D193" s="41"/>
      <c r="E193" s="48"/>
      <c r="F193" s="127"/>
      <c r="G193" s="97"/>
      <c r="H193" s="127"/>
      <c r="I193" s="97"/>
      <c r="J193" s="127"/>
      <c r="K193" s="97"/>
      <c r="L193" s="127"/>
      <c r="M193" s="97"/>
      <c r="N193" s="109"/>
      <c r="O193" s="97"/>
      <c r="P193" s="97"/>
      <c r="Q193" s="97"/>
      <c r="R193" s="97"/>
      <c r="S193" s="97"/>
      <c r="T193" s="108"/>
      <c r="U193" s="97"/>
      <c r="V193" s="97"/>
      <c r="W193" s="81"/>
    </row>
    <row r="194" spans="1:23" s="72" customFormat="1" ht="13.5" customHeight="1">
      <c r="A194" s="84"/>
      <c r="B194" s="97" t="s">
        <v>12</v>
      </c>
      <c r="C194" s="141" t="s">
        <v>124</v>
      </c>
      <c r="D194" s="41"/>
      <c r="E194" s="41"/>
      <c r="F194" s="127"/>
      <c r="G194" s="97"/>
      <c r="H194" s="127"/>
      <c r="I194" s="97"/>
      <c r="J194" s="127"/>
      <c r="K194" s="97"/>
      <c r="L194" s="127"/>
      <c r="M194" s="97"/>
      <c r="N194" s="127"/>
      <c r="O194" s="97"/>
      <c r="P194" s="127">
        <v>600000</v>
      </c>
      <c r="Q194" s="97"/>
      <c r="R194" s="127"/>
      <c r="S194" s="97"/>
      <c r="T194" s="127"/>
      <c r="U194" s="97"/>
      <c r="V194" s="127"/>
      <c r="W194" s="81"/>
    </row>
    <row r="195" spans="1:23" s="72" customFormat="1" ht="12.75">
      <c r="A195" s="84"/>
      <c r="B195" s="97"/>
      <c r="C195" s="141"/>
      <c r="D195" s="41"/>
      <c r="E195" s="48"/>
      <c r="F195" s="127"/>
      <c r="G195" s="97"/>
      <c r="H195" s="127"/>
      <c r="I195" s="97"/>
      <c r="J195" s="127"/>
      <c r="K195" s="97"/>
      <c r="L195" s="127"/>
      <c r="M195" s="97"/>
      <c r="N195" s="127"/>
      <c r="O195" s="97"/>
      <c r="P195" s="127"/>
      <c r="Q195" s="97"/>
      <c r="R195" s="127"/>
      <c r="S195" s="97"/>
      <c r="T195" s="127"/>
      <c r="U195" s="97"/>
      <c r="V195" s="127"/>
      <c r="W195" s="81"/>
    </row>
    <row r="196" spans="1:23" s="72" customFormat="1" ht="12.75">
      <c r="A196" s="84"/>
      <c r="B196" s="97" t="s">
        <v>43</v>
      </c>
      <c r="C196" s="141" t="s">
        <v>117</v>
      </c>
      <c r="D196" s="41"/>
      <c r="E196" s="41"/>
      <c r="F196" s="127"/>
      <c r="G196" s="97"/>
      <c r="H196" s="127"/>
      <c r="I196" s="97"/>
      <c r="J196" s="127"/>
      <c r="K196" s="97"/>
      <c r="L196" s="127"/>
      <c r="M196" s="97"/>
      <c r="N196" s="127"/>
      <c r="O196" s="97"/>
      <c r="P196" s="127"/>
      <c r="Q196" s="97"/>
      <c r="R196" s="127">
        <v>600000</v>
      </c>
      <c r="S196" s="97"/>
      <c r="T196" s="127"/>
      <c r="U196" s="97"/>
      <c r="V196" s="127"/>
      <c r="W196" s="81"/>
    </row>
    <row r="197" spans="1:23" s="72" customFormat="1" ht="12.75">
      <c r="A197" s="84"/>
      <c r="B197" s="97"/>
      <c r="C197" s="141"/>
      <c r="D197" s="41"/>
      <c r="E197" s="48"/>
      <c r="F197" s="127"/>
      <c r="G197" s="97"/>
      <c r="H197" s="127"/>
      <c r="I197" s="97"/>
      <c r="J197" s="127"/>
      <c r="K197" s="97"/>
      <c r="L197" s="127"/>
      <c r="M197" s="97"/>
      <c r="N197" s="127"/>
      <c r="O197" s="97"/>
      <c r="P197" s="127"/>
      <c r="Q197" s="97"/>
      <c r="R197" s="127"/>
      <c r="S197" s="97"/>
      <c r="T197" s="127"/>
      <c r="U197" s="97"/>
      <c r="V197" s="127"/>
      <c r="W197" s="81"/>
    </row>
    <row r="198" spans="1:23" s="72" customFormat="1" ht="12.75">
      <c r="A198" s="84"/>
      <c r="B198" s="97" t="s">
        <v>47</v>
      </c>
      <c r="C198" s="141" t="s">
        <v>116</v>
      </c>
      <c r="D198" s="41"/>
      <c r="E198" s="41"/>
      <c r="F198" s="127"/>
      <c r="G198" s="97"/>
      <c r="H198" s="127"/>
      <c r="I198" s="97"/>
      <c r="J198" s="127"/>
      <c r="K198" s="97"/>
      <c r="L198" s="127"/>
      <c r="M198" s="97"/>
      <c r="N198" s="127"/>
      <c r="O198" s="97"/>
      <c r="P198" s="127"/>
      <c r="Q198" s="97"/>
      <c r="R198" s="127"/>
      <c r="S198" s="97"/>
      <c r="T198" s="127">
        <v>600000</v>
      </c>
      <c r="U198" s="97"/>
      <c r="V198" s="127"/>
      <c r="W198" s="81"/>
    </row>
    <row r="199" spans="1:23" s="72" customFormat="1" ht="12.75">
      <c r="A199" s="84"/>
      <c r="B199" s="97"/>
      <c r="C199" s="141"/>
      <c r="D199" s="41"/>
      <c r="E199" s="48"/>
      <c r="F199" s="127"/>
      <c r="G199" s="97"/>
      <c r="H199" s="127"/>
      <c r="I199" s="97"/>
      <c r="J199" s="127"/>
      <c r="K199" s="97"/>
      <c r="L199" s="127"/>
      <c r="M199" s="97"/>
      <c r="N199" s="127"/>
      <c r="O199" s="97"/>
      <c r="P199" s="127"/>
      <c r="Q199" s="97"/>
      <c r="R199" s="127"/>
      <c r="S199" s="97"/>
      <c r="T199" s="127"/>
      <c r="U199" s="97"/>
      <c r="V199" s="127"/>
      <c r="W199" s="81"/>
    </row>
    <row r="200" spans="1:23" s="72" customFormat="1" ht="12.75">
      <c r="A200" s="84"/>
      <c r="B200" s="97" t="s">
        <v>50</v>
      </c>
      <c r="C200" s="141" t="s">
        <v>122</v>
      </c>
      <c r="D200" s="41"/>
      <c r="E200" s="41"/>
      <c r="F200" s="127"/>
      <c r="G200" s="97"/>
      <c r="H200" s="127"/>
      <c r="I200" s="97"/>
      <c r="J200" s="127"/>
      <c r="K200" s="97"/>
      <c r="L200" s="127"/>
      <c r="M200" s="97"/>
      <c r="N200" s="127"/>
      <c r="O200" s="97"/>
      <c r="P200" s="127"/>
      <c r="Q200" s="97"/>
      <c r="R200" s="127"/>
      <c r="S200" s="97"/>
      <c r="T200" s="127"/>
      <c r="U200" s="97"/>
      <c r="V200" s="127">
        <v>600000</v>
      </c>
      <c r="W200" s="81"/>
    </row>
    <row r="201" spans="1:23" s="72" customFormat="1" ht="13.5" thickBot="1">
      <c r="A201" s="92"/>
      <c r="B201" s="97"/>
      <c r="C201" s="141"/>
      <c r="D201" s="41"/>
      <c r="E201" s="48"/>
      <c r="F201" s="127"/>
      <c r="G201" s="97"/>
      <c r="H201" s="127"/>
      <c r="I201" s="97"/>
      <c r="J201" s="127"/>
      <c r="K201" s="97"/>
      <c r="L201" s="127"/>
      <c r="M201" s="97"/>
      <c r="N201" s="127"/>
      <c r="O201" s="97"/>
      <c r="P201" s="127"/>
      <c r="Q201" s="97"/>
      <c r="R201" s="127"/>
      <c r="S201" s="97"/>
      <c r="T201" s="127"/>
      <c r="U201" s="97"/>
      <c r="V201" s="127"/>
      <c r="W201" s="81"/>
    </row>
    <row r="202" spans="1:23" s="23" customFormat="1" ht="21" customHeight="1" thickBot="1" thickTop="1">
      <c r="A202" s="209" t="s">
        <v>52</v>
      </c>
      <c r="B202" s="210"/>
      <c r="C202" s="102"/>
      <c r="D202" s="26"/>
      <c r="E202" s="26"/>
      <c r="F202" s="43"/>
      <c r="G202" s="44"/>
      <c r="H202" s="43"/>
      <c r="I202" s="44"/>
      <c r="J202" s="43"/>
      <c r="K202" s="44"/>
      <c r="L202" s="43"/>
      <c r="M202" s="26"/>
      <c r="N202" s="27">
        <f>SUM(N182:N201)</f>
        <v>2000000</v>
      </c>
      <c r="O202" s="26"/>
      <c r="P202" s="27">
        <f>SUM(P182:P201)</f>
        <v>2100000</v>
      </c>
      <c r="Q202" s="26"/>
      <c r="R202" s="27">
        <f>SUM(R182:R201)</f>
        <v>2200000</v>
      </c>
      <c r="S202" s="26"/>
      <c r="T202" s="27">
        <f>SUM(T182:T201)</f>
        <v>2100000</v>
      </c>
      <c r="U202" s="26"/>
      <c r="V202" s="27">
        <f>SUM(V182:V201)</f>
        <v>2200000</v>
      </c>
      <c r="W202" s="28"/>
    </row>
    <row r="203" s="3" customFormat="1" ht="14.25" thickBot="1" thickTop="1"/>
    <row r="204" spans="1:23" s="3" customFormat="1" ht="14.25" hidden="1" thickBot="1" thickTop="1">
      <c r="A204" s="53"/>
      <c r="B204" s="98"/>
      <c r="C204" s="142" t="s">
        <v>0</v>
      </c>
      <c r="D204" s="144"/>
      <c r="E204" s="22">
        <v>2011</v>
      </c>
      <c r="F204" s="146">
        <v>2012</v>
      </c>
      <c r="G204" s="146"/>
      <c r="H204" s="146">
        <v>2013</v>
      </c>
      <c r="I204" s="146"/>
      <c r="J204" s="146">
        <v>2014</v>
      </c>
      <c r="K204" s="146"/>
      <c r="L204" s="146">
        <v>2015</v>
      </c>
      <c r="M204" s="146"/>
      <c r="N204" s="147">
        <v>2016</v>
      </c>
      <c r="O204" s="148"/>
      <c r="P204" s="147">
        <v>2017</v>
      </c>
      <c r="Q204" s="148"/>
      <c r="R204" s="149">
        <v>2018</v>
      </c>
      <c r="S204" s="149"/>
      <c r="T204" s="147">
        <v>2019</v>
      </c>
      <c r="U204" s="148"/>
      <c r="V204" s="149">
        <v>2020</v>
      </c>
      <c r="W204" s="150"/>
    </row>
    <row r="205" spans="1:23" s="3" customFormat="1" ht="13.5" hidden="1" thickBot="1">
      <c r="A205" s="54"/>
      <c r="B205" s="182"/>
      <c r="C205" s="82"/>
      <c r="D205" s="183"/>
      <c r="E205" s="51" t="s">
        <v>1</v>
      </c>
      <c r="F205" s="51" t="s">
        <v>1</v>
      </c>
      <c r="G205" s="51" t="s">
        <v>152</v>
      </c>
      <c r="H205" s="51" t="s">
        <v>1</v>
      </c>
      <c r="I205" s="51" t="s">
        <v>152</v>
      </c>
      <c r="J205" s="51" t="s">
        <v>1</v>
      </c>
      <c r="K205" s="51" t="s">
        <v>152</v>
      </c>
      <c r="L205" s="51" t="s">
        <v>1</v>
      </c>
      <c r="M205" s="51" t="s">
        <v>152</v>
      </c>
      <c r="N205" s="51" t="s">
        <v>1</v>
      </c>
      <c r="O205" s="51" t="s">
        <v>152</v>
      </c>
      <c r="P205" s="51" t="s">
        <v>1</v>
      </c>
      <c r="Q205" s="51" t="s">
        <v>152</v>
      </c>
      <c r="R205" s="51" t="s">
        <v>1</v>
      </c>
      <c r="S205" s="51" t="s">
        <v>152</v>
      </c>
      <c r="T205" s="51" t="s">
        <v>1</v>
      </c>
      <c r="U205" s="51" t="s">
        <v>152</v>
      </c>
      <c r="V205" s="51" t="s">
        <v>1</v>
      </c>
      <c r="W205" s="52" t="s">
        <v>152</v>
      </c>
    </row>
    <row r="206" spans="1:23" s="72" customFormat="1" ht="13.5" thickTop="1">
      <c r="A206" s="199" t="s">
        <v>87</v>
      </c>
      <c r="B206" s="151" t="s">
        <v>4</v>
      </c>
      <c r="C206" s="192" t="s">
        <v>98</v>
      </c>
      <c r="D206" s="40"/>
      <c r="E206" s="71"/>
      <c r="F206" s="202"/>
      <c r="G206" s="142"/>
      <c r="H206" s="136"/>
      <c r="I206" s="151"/>
      <c r="J206" s="136"/>
      <c r="K206" s="151"/>
      <c r="L206" s="202"/>
      <c r="M206" s="142"/>
      <c r="N206" s="136"/>
      <c r="O206" s="151"/>
      <c r="P206" s="136"/>
      <c r="Q206" s="151"/>
      <c r="R206" s="136"/>
      <c r="S206" s="151"/>
      <c r="T206" s="136"/>
      <c r="U206" s="151"/>
      <c r="V206" s="136"/>
      <c r="W206" s="154"/>
    </row>
    <row r="207" spans="1:23" s="72" customFormat="1" ht="12.75">
      <c r="A207" s="200"/>
      <c r="B207" s="97"/>
      <c r="C207" s="193"/>
      <c r="D207" s="41"/>
      <c r="E207" s="48"/>
      <c r="F207" s="108"/>
      <c r="G207" s="82"/>
      <c r="H207" s="127"/>
      <c r="I207" s="97"/>
      <c r="J207" s="127"/>
      <c r="K207" s="97"/>
      <c r="L207" s="108"/>
      <c r="M207" s="82"/>
      <c r="N207" s="127"/>
      <c r="O207" s="97"/>
      <c r="P207" s="127"/>
      <c r="Q207" s="97"/>
      <c r="R207" s="127"/>
      <c r="S207" s="97"/>
      <c r="T207" s="127"/>
      <c r="U207" s="97"/>
      <c r="V207" s="127"/>
      <c r="W207" s="81"/>
    </row>
    <row r="208" spans="1:23" s="72" customFormat="1" ht="12.75">
      <c r="A208" s="200"/>
      <c r="B208" s="97" t="s">
        <v>3</v>
      </c>
      <c r="C208" s="197" t="s">
        <v>99</v>
      </c>
      <c r="D208" s="41"/>
      <c r="E208" s="41"/>
      <c r="F208" s="107"/>
      <c r="G208" s="106"/>
      <c r="H208" s="127"/>
      <c r="I208" s="97"/>
      <c r="J208" s="127"/>
      <c r="K208" s="97"/>
      <c r="L208" s="107"/>
      <c r="M208" s="106"/>
      <c r="N208" s="127"/>
      <c r="O208" s="97"/>
      <c r="P208" s="127"/>
      <c r="Q208" s="97"/>
      <c r="R208" s="127"/>
      <c r="S208" s="97"/>
      <c r="T208" s="127"/>
      <c r="U208" s="97"/>
      <c r="V208" s="127"/>
      <c r="W208" s="81"/>
    </row>
    <row r="209" spans="1:23" s="72" customFormat="1" ht="12.75">
      <c r="A209" s="200"/>
      <c r="B209" s="97"/>
      <c r="C209" s="193"/>
      <c r="D209" s="41"/>
      <c r="E209" s="48"/>
      <c r="F209" s="108"/>
      <c r="G209" s="82"/>
      <c r="H209" s="127"/>
      <c r="I209" s="97"/>
      <c r="J209" s="127"/>
      <c r="K209" s="97"/>
      <c r="L209" s="108"/>
      <c r="M209" s="82"/>
      <c r="N209" s="127"/>
      <c r="O209" s="97"/>
      <c r="P209" s="127"/>
      <c r="Q209" s="97"/>
      <c r="R209" s="127"/>
      <c r="S209" s="97"/>
      <c r="T209" s="127"/>
      <c r="U209" s="97"/>
      <c r="V209" s="127"/>
      <c r="W209" s="81"/>
    </row>
    <row r="210" spans="1:23" s="72" customFormat="1" ht="12.75">
      <c r="A210" s="200"/>
      <c r="B210" s="97" t="s">
        <v>5</v>
      </c>
      <c r="C210" s="197" t="s">
        <v>100</v>
      </c>
      <c r="D210" s="41"/>
      <c r="E210" s="41"/>
      <c r="F210" s="107"/>
      <c r="G210" s="106"/>
      <c r="H210" s="127"/>
      <c r="I210" s="82"/>
      <c r="J210" s="127"/>
      <c r="K210" s="97"/>
      <c r="L210" s="107"/>
      <c r="M210" s="106"/>
      <c r="N210" s="127"/>
      <c r="O210" s="82"/>
      <c r="P210" s="127"/>
      <c r="Q210" s="97"/>
      <c r="R210" s="127"/>
      <c r="S210" s="97"/>
      <c r="T210" s="127"/>
      <c r="U210" s="97"/>
      <c r="V210" s="127"/>
      <c r="W210" s="81"/>
    </row>
    <row r="211" spans="1:23" s="72" customFormat="1" ht="12.75">
      <c r="A211" s="200"/>
      <c r="B211" s="97"/>
      <c r="C211" s="193"/>
      <c r="D211" s="41"/>
      <c r="E211" s="48"/>
      <c r="F211" s="108"/>
      <c r="G211" s="82"/>
      <c r="H211" s="127"/>
      <c r="I211" s="97"/>
      <c r="J211" s="127"/>
      <c r="K211" s="97"/>
      <c r="L211" s="108"/>
      <c r="M211" s="82"/>
      <c r="N211" s="127"/>
      <c r="O211" s="97"/>
      <c r="P211" s="127"/>
      <c r="Q211" s="97"/>
      <c r="R211" s="127"/>
      <c r="S211" s="97"/>
      <c r="T211" s="127"/>
      <c r="U211" s="97"/>
      <c r="V211" s="127"/>
      <c r="W211" s="81"/>
    </row>
    <row r="212" spans="1:23" s="72" customFormat="1" ht="12.75">
      <c r="A212" s="200"/>
      <c r="B212" s="97" t="s">
        <v>6</v>
      </c>
      <c r="C212" s="197" t="s">
        <v>101</v>
      </c>
      <c r="D212" s="41"/>
      <c r="E212" s="41"/>
      <c r="F212" s="107"/>
      <c r="G212" s="106"/>
      <c r="H212" s="127"/>
      <c r="I212" s="97"/>
      <c r="J212" s="127"/>
      <c r="K212" s="97"/>
      <c r="L212" s="107"/>
      <c r="M212" s="106"/>
      <c r="N212" s="127"/>
      <c r="O212" s="97"/>
      <c r="P212" s="127"/>
      <c r="Q212" s="97"/>
      <c r="R212" s="127"/>
      <c r="S212" s="97"/>
      <c r="T212" s="127"/>
      <c r="U212" s="97"/>
      <c r="V212" s="127"/>
      <c r="W212" s="81"/>
    </row>
    <row r="213" spans="1:23" s="72" customFormat="1" ht="12.75">
      <c r="A213" s="200"/>
      <c r="B213" s="97"/>
      <c r="C213" s="193"/>
      <c r="D213" s="41"/>
      <c r="E213" s="48"/>
      <c r="F213" s="108"/>
      <c r="G213" s="82"/>
      <c r="H213" s="127"/>
      <c r="I213" s="97"/>
      <c r="J213" s="127"/>
      <c r="K213" s="97"/>
      <c r="L213" s="108"/>
      <c r="M213" s="82"/>
      <c r="N213" s="127"/>
      <c r="O213" s="97"/>
      <c r="P213" s="127"/>
      <c r="Q213" s="97"/>
      <c r="R213" s="127"/>
      <c r="S213" s="97"/>
      <c r="T213" s="127"/>
      <c r="U213" s="97"/>
      <c r="V213" s="127"/>
      <c r="W213" s="81"/>
    </row>
    <row r="214" spans="1:23" s="72" customFormat="1" ht="12.75">
      <c r="A214" s="200"/>
      <c r="B214" s="97" t="s">
        <v>7</v>
      </c>
      <c r="C214" s="197" t="s">
        <v>102</v>
      </c>
      <c r="D214" s="41"/>
      <c r="E214" s="41"/>
      <c r="F214" s="127"/>
      <c r="G214" s="97"/>
      <c r="H214" s="127"/>
      <c r="I214" s="97"/>
      <c r="J214" s="127"/>
      <c r="K214" s="82"/>
      <c r="L214" s="127"/>
      <c r="M214" s="97"/>
      <c r="N214" s="127"/>
      <c r="O214" s="97"/>
      <c r="P214" s="127"/>
      <c r="Q214" s="82"/>
      <c r="R214" s="127"/>
      <c r="S214" s="97"/>
      <c r="T214" s="127"/>
      <c r="U214" s="97"/>
      <c r="V214" s="127"/>
      <c r="W214" s="81"/>
    </row>
    <row r="215" spans="1:23" s="72" customFormat="1" ht="12.75">
      <c r="A215" s="200"/>
      <c r="B215" s="97"/>
      <c r="C215" s="193"/>
      <c r="D215" s="41"/>
      <c r="E215" s="48"/>
      <c r="F215" s="127"/>
      <c r="G215" s="97"/>
      <c r="H215" s="127"/>
      <c r="I215" s="97"/>
      <c r="J215" s="127"/>
      <c r="K215" s="97"/>
      <c r="L215" s="127"/>
      <c r="M215" s="97"/>
      <c r="N215" s="127"/>
      <c r="O215" s="97"/>
      <c r="P215" s="127"/>
      <c r="Q215" s="97"/>
      <c r="R215" s="127"/>
      <c r="S215" s="97"/>
      <c r="T215" s="127"/>
      <c r="U215" s="97"/>
      <c r="V215" s="127"/>
      <c r="W215" s="81"/>
    </row>
    <row r="216" spans="1:23" s="72" customFormat="1" ht="12.75">
      <c r="A216" s="200"/>
      <c r="B216" s="97" t="s">
        <v>11</v>
      </c>
      <c r="C216" s="197" t="s">
        <v>103</v>
      </c>
      <c r="D216" s="41"/>
      <c r="E216" s="41"/>
      <c r="F216" s="127"/>
      <c r="G216" s="97"/>
      <c r="H216" s="127"/>
      <c r="I216" s="97"/>
      <c r="J216" s="127"/>
      <c r="K216" s="97"/>
      <c r="L216" s="127"/>
      <c r="M216" s="97"/>
      <c r="N216" s="127"/>
      <c r="O216" s="97"/>
      <c r="P216" s="127"/>
      <c r="Q216" s="97"/>
      <c r="R216" s="127"/>
      <c r="S216" s="97"/>
      <c r="T216" s="127"/>
      <c r="U216" s="97"/>
      <c r="V216" s="127"/>
      <c r="W216" s="81"/>
    </row>
    <row r="217" spans="1:23" s="72" customFormat="1" ht="12.75">
      <c r="A217" s="200"/>
      <c r="B217" s="97"/>
      <c r="C217" s="193"/>
      <c r="D217" s="41"/>
      <c r="E217" s="48"/>
      <c r="F217" s="127"/>
      <c r="G217" s="97"/>
      <c r="H217" s="127"/>
      <c r="I217" s="97"/>
      <c r="J217" s="127"/>
      <c r="K217" s="97"/>
      <c r="L217" s="127"/>
      <c r="M217" s="97"/>
      <c r="N217" s="127"/>
      <c r="O217" s="97"/>
      <c r="P217" s="127"/>
      <c r="Q217" s="97"/>
      <c r="R217" s="107"/>
      <c r="S217" s="106"/>
      <c r="T217" s="107"/>
      <c r="U217" s="106"/>
      <c r="V217" s="107"/>
      <c r="W217" s="176"/>
    </row>
    <row r="218" spans="1:23" s="72" customFormat="1" ht="12.75">
      <c r="A218" s="200"/>
      <c r="B218" s="97" t="s">
        <v>12</v>
      </c>
      <c r="C218" s="197" t="s">
        <v>104</v>
      </c>
      <c r="D218" s="41"/>
      <c r="E218" s="41"/>
      <c r="F218" s="127"/>
      <c r="G218" s="97"/>
      <c r="H218" s="127"/>
      <c r="I218" s="97"/>
      <c r="J218" s="127"/>
      <c r="K218" s="97"/>
      <c r="L218" s="127"/>
      <c r="M218" s="82"/>
      <c r="N218" s="127"/>
      <c r="O218" s="97"/>
      <c r="P218" s="127"/>
      <c r="Q218" s="203"/>
      <c r="R218" s="127"/>
      <c r="S218" s="97"/>
      <c r="T218" s="127"/>
      <c r="U218" s="97"/>
      <c r="V218" s="127"/>
      <c r="W218" s="81"/>
    </row>
    <row r="219" spans="1:23" s="72" customFormat="1" ht="12.75">
      <c r="A219" s="200"/>
      <c r="B219" s="97"/>
      <c r="C219" s="193"/>
      <c r="D219" s="41"/>
      <c r="E219" s="48"/>
      <c r="F219" s="127"/>
      <c r="G219" s="97"/>
      <c r="H219" s="127"/>
      <c r="I219" s="97"/>
      <c r="J219" s="127"/>
      <c r="K219" s="97"/>
      <c r="L219" s="127"/>
      <c r="M219" s="97"/>
      <c r="N219" s="127"/>
      <c r="O219" s="97"/>
      <c r="P219" s="127"/>
      <c r="Q219" s="203"/>
      <c r="R219" s="127"/>
      <c r="S219" s="97"/>
      <c r="T219" s="127"/>
      <c r="U219" s="97"/>
      <c r="V219" s="127"/>
      <c r="W219" s="81"/>
    </row>
    <row r="220" spans="1:23" s="72" customFormat="1" ht="12.75">
      <c r="A220" s="200"/>
      <c r="B220" s="97" t="s">
        <v>43</v>
      </c>
      <c r="C220" s="197" t="s">
        <v>105</v>
      </c>
      <c r="D220" s="41"/>
      <c r="E220" s="41"/>
      <c r="F220" s="127"/>
      <c r="G220" s="97"/>
      <c r="H220" s="127"/>
      <c r="I220" s="97"/>
      <c r="J220" s="127"/>
      <c r="K220" s="97"/>
      <c r="L220" s="127"/>
      <c r="M220" s="97"/>
      <c r="N220" s="127"/>
      <c r="O220" s="97"/>
      <c r="P220" s="127"/>
      <c r="Q220" s="203"/>
      <c r="R220" s="127"/>
      <c r="S220" s="97"/>
      <c r="T220" s="127"/>
      <c r="U220" s="97"/>
      <c r="V220" s="127"/>
      <c r="W220" s="81"/>
    </row>
    <row r="221" spans="1:23" s="72" customFormat="1" ht="12.75">
      <c r="A221" s="200"/>
      <c r="B221" s="97"/>
      <c r="C221" s="193"/>
      <c r="D221" s="41"/>
      <c r="E221" s="48"/>
      <c r="F221" s="127"/>
      <c r="G221" s="97"/>
      <c r="H221" s="127"/>
      <c r="I221" s="97"/>
      <c r="J221" s="127"/>
      <c r="K221" s="97"/>
      <c r="L221" s="127"/>
      <c r="M221" s="97"/>
      <c r="N221" s="127"/>
      <c r="O221" s="97"/>
      <c r="P221" s="127"/>
      <c r="Q221" s="203"/>
      <c r="R221" s="127"/>
      <c r="S221" s="97"/>
      <c r="T221" s="127"/>
      <c r="U221" s="97"/>
      <c r="V221" s="127"/>
      <c r="W221" s="81"/>
    </row>
    <row r="222" spans="1:23" s="72" customFormat="1" ht="12.75">
      <c r="A222" s="200"/>
      <c r="B222" s="97" t="s">
        <v>47</v>
      </c>
      <c r="C222" s="197" t="s">
        <v>106</v>
      </c>
      <c r="D222" s="41"/>
      <c r="E222" s="41"/>
      <c r="F222" s="127"/>
      <c r="G222" s="97"/>
      <c r="H222" s="127"/>
      <c r="I222" s="97"/>
      <c r="J222" s="127"/>
      <c r="K222" s="97"/>
      <c r="L222" s="127"/>
      <c r="M222" s="97"/>
      <c r="N222" s="109">
        <v>15000</v>
      </c>
      <c r="O222" s="82" t="s">
        <v>45</v>
      </c>
      <c r="P222" s="127"/>
      <c r="Q222" s="203"/>
      <c r="R222" s="127"/>
      <c r="S222" s="97"/>
      <c r="T222" s="127"/>
      <c r="U222" s="97"/>
      <c r="V222" s="127"/>
      <c r="W222" s="81"/>
    </row>
    <row r="223" spans="1:23" s="72" customFormat="1" ht="12.75">
      <c r="A223" s="200"/>
      <c r="B223" s="97"/>
      <c r="C223" s="193"/>
      <c r="D223" s="41"/>
      <c r="E223" s="48"/>
      <c r="F223" s="127"/>
      <c r="G223" s="97"/>
      <c r="H223" s="127"/>
      <c r="I223" s="97"/>
      <c r="J223" s="127"/>
      <c r="K223" s="97"/>
      <c r="L223" s="127"/>
      <c r="M223" s="97"/>
      <c r="N223" s="109"/>
      <c r="O223" s="97"/>
      <c r="P223" s="127"/>
      <c r="Q223" s="203"/>
      <c r="R223" s="127"/>
      <c r="S223" s="97"/>
      <c r="T223" s="127"/>
      <c r="U223" s="97"/>
      <c r="V223" s="127"/>
      <c r="W223" s="81"/>
    </row>
    <row r="224" spans="1:23" s="72" customFormat="1" ht="12.75">
      <c r="A224" s="200"/>
      <c r="B224" s="97" t="s">
        <v>50</v>
      </c>
      <c r="C224" s="197" t="s">
        <v>107</v>
      </c>
      <c r="D224" s="41"/>
      <c r="E224" s="41"/>
      <c r="F224" s="127"/>
      <c r="G224" s="97"/>
      <c r="H224" s="127"/>
      <c r="I224" s="97"/>
      <c r="J224" s="127"/>
      <c r="K224" s="97"/>
      <c r="L224" s="127"/>
      <c r="M224" s="97"/>
      <c r="N224" s="109">
        <v>10000</v>
      </c>
      <c r="O224" s="97" t="s">
        <v>45</v>
      </c>
      <c r="P224" s="127"/>
      <c r="Q224" s="203"/>
      <c r="R224" s="127"/>
      <c r="S224" s="97"/>
      <c r="T224" s="127"/>
      <c r="U224" s="97"/>
      <c r="V224" s="127"/>
      <c r="W224" s="81"/>
    </row>
    <row r="225" spans="1:23" s="72" customFormat="1" ht="12.75">
      <c r="A225" s="200"/>
      <c r="B225" s="97"/>
      <c r="C225" s="193"/>
      <c r="D225" s="41"/>
      <c r="E225" s="48"/>
      <c r="F225" s="127"/>
      <c r="G225" s="97"/>
      <c r="H225" s="127"/>
      <c r="I225" s="97"/>
      <c r="J225" s="127"/>
      <c r="K225" s="97"/>
      <c r="L225" s="127"/>
      <c r="M225" s="97"/>
      <c r="N225" s="109"/>
      <c r="O225" s="97"/>
      <c r="P225" s="127"/>
      <c r="Q225" s="203"/>
      <c r="R225" s="127"/>
      <c r="S225" s="97"/>
      <c r="T225" s="127"/>
      <c r="U225" s="97"/>
      <c r="V225" s="127"/>
      <c r="W225" s="81"/>
    </row>
    <row r="226" spans="1:23" s="72" customFormat="1" ht="12.75">
      <c r="A226" s="200"/>
      <c r="B226" s="97" t="s">
        <v>96</v>
      </c>
      <c r="C226" s="197" t="s">
        <v>108</v>
      </c>
      <c r="D226" s="41"/>
      <c r="E226" s="41"/>
      <c r="F226" s="127"/>
      <c r="G226" s="97"/>
      <c r="H226" s="127"/>
      <c r="I226" s="97"/>
      <c r="J226" s="127"/>
      <c r="K226" s="97"/>
      <c r="L226" s="127"/>
      <c r="M226" s="97"/>
      <c r="N226" s="127"/>
      <c r="O226" s="97"/>
      <c r="P226" s="127">
        <v>10000</v>
      </c>
      <c r="Q226" s="206" t="s">
        <v>45</v>
      </c>
      <c r="R226" s="127"/>
      <c r="S226" s="97"/>
      <c r="T226" s="127"/>
      <c r="U226" s="97"/>
      <c r="V226" s="127"/>
      <c r="W226" s="81"/>
    </row>
    <row r="227" spans="1:23" s="72" customFormat="1" ht="13.5" thickBot="1">
      <c r="A227" s="200"/>
      <c r="B227" s="97"/>
      <c r="C227" s="193"/>
      <c r="D227" s="41"/>
      <c r="E227" s="48"/>
      <c r="F227" s="127"/>
      <c r="G227" s="97"/>
      <c r="H227" s="127"/>
      <c r="I227" s="97"/>
      <c r="J227" s="127"/>
      <c r="K227" s="97"/>
      <c r="L227" s="127"/>
      <c r="M227" s="97"/>
      <c r="N227" s="127"/>
      <c r="O227" s="97"/>
      <c r="P227" s="127"/>
      <c r="Q227" s="203"/>
      <c r="R227" s="127"/>
      <c r="S227" s="97"/>
      <c r="T227" s="127"/>
      <c r="U227" s="97"/>
      <c r="V227" s="127"/>
      <c r="W227" s="81"/>
    </row>
    <row r="228" spans="1:23" s="72" customFormat="1" ht="14.25" thickBot="1" thickTop="1">
      <c r="A228" s="200"/>
      <c r="B228" s="97" t="s">
        <v>97</v>
      </c>
      <c r="C228" s="197" t="s">
        <v>109</v>
      </c>
      <c r="D228" s="55"/>
      <c r="E228" s="41"/>
      <c r="F228" s="127"/>
      <c r="G228" s="97"/>
      <c r="H228" s="127"/>
      <c r="I228" s="97"/>
      <c r="J228" s="127"/>
      <c r="K228" s="97"/>
      <c r="L228" s="127"/>
      <c r="M228" s="97"/>
      <c r="N228" s="127"/>
      <c r="O228" s="97"/>
      <c r="P228" s="127">
        <v>10000</v>
      </c>
      <c r="Q228" s="206" t="s">
        <v>45</v>
      </c>
      <c r="R228" s="127"/>
      <c r="S228" s="97"/>
      <c r="T228" s="127"/>
      <c r="U228" s="97"/>
      <c r="V228" s="127"/>
      <c r="W228" s="81"/>
    </row>
    <row r="229" spans="1:23" s="72" customFormat="1" ht="14.25" thickBot="1" thickTop="1">
      <c r="A229" s="201"/>
      <c r="B229" s="97"/>
      <c r="C229" s="193"/>
      <c r="D229" s="30"/>
      <c r="E229" s="48"/>
      <c r="F229" s="127"/>
      <c r="G229" s="97"/>
      <c r="H229" s="127"/>
      <c r="I229" s="97"/>
      <c r="J229" s="127"/>
      <c r="K229" s="97"/>
      <c r="L229" s="127"/>
      <c r="M229" s="97"/>
      <c r="N229" s="127"/>
      <c r="O229" s="97"/>
      <c r="P229" s="127"/>
      <c r="Q229" s="203"/>
      <c r="R229" s="156"/>
      <c r="S229" s="155"/>
      <c r="T229" s="156"/>
      <c r="U229" s="155"/>
      <c r="V229" s="156"/>
      <c r="W229" s="159"/>
    </row>
    <row r="230" spans="1:23" s="3" customFormat="1" ht="14.25" thickBot="1" thickTop="1">
      <c r="A230" s="160" t="s">
        <v>52</v>
      </c>
      <c r="B230" s="161"/>
      <c r="C230" s="161"/>
      <c r="D230" s="39"/>
      <c r="E230" s="26"/>
      <c r="F230" s="43">
        <f>SUM(F206:F229)</f>
        <v>0</v>
      </c>
      <c r="G230" s="44"/>
      <c r="H230" s="43">
        <f>SUM(H206:H229)</f>
        <v>0</v>
      </c>
      <c r="I230" s="44"/>
      <c r="J230" s="43">
        <f>SUM(J206:J229)</f>
        <v>0</v>
      </c>
      <c r="K230" s="44"/>
      <c r="L230" s="43">
        <f>SUM(L206:L229)</f>
        <v>0</v>
      </c>
      <c r="M230" s="26"/>
      <c r="N230" s="43">
        <f>SUM(N206:N229)</f>
        <v>25000</v>
      </c>
      <c r="O230" s="26"/>
      <c r="P230" s="43">
        <f>SUM(P206:P229)</f>
        <v>20000</v>
      </c>
      <c r="Q230" s="26"/>
      <c r="R230" s="34"/>
      <c r="S230" s="34"/>
      <c r="T230" s="34"/>
      <c r="U230" s="34"/>
      <c r="V230" s="34"/>
      <c r="W230" s="35"/>
    </row>
    <row r="231" s="3" customFormat="1" ht="13.5" thickTop="1"/>
    <row r="232" s="3" customFormat="1" ht="12.75"/>
    <row r="233" spans="1:23" s="23" customFormat="1" ht="18.75" customHeight="1" hidden="1" thickTop="1">
      <c r="A233" s="53"/>
      <c r="B233" s="98"/>
      <c r="C233" s="142" t="s">
        <v>0</v>
      </c>
      <c r="D233" s="144"/>
      <c r="E233" s="22">
        <v>2011</v>
      </c>
      <c r="F233" s="146">
        <v>2012</v>
      </c>
      <c r="G233" s="146"/>
      <c r="H233" s="146">
        <v>2013</v>
      </c>
      <c r="I233" s="146"/>
      <c r="J233" s="146">
        <v>2014</v>
      </c>
      <c r="K233" s="146"/>
      <c r="L233" s="146">
        <v>2015</v>
      </c>
      <c r="M233" s="146"/>
      <c r="N233" s="147">
        <v>2016</v>
      </c>
      <c r="O233" s="148"/>
      <c r="P233" s="147">
        <v>2017</v>
      </c>
      <c r="Q233" s="148"/>
      <c r="R233" s="149">
        <v>2018</v>
      </c>
      <c r="S233" s="149"/>
      <c r="T233" s="147">
        <v>2019</v>
      </c>
      <c r="U233" s="148"/>
      <c r="V233" s="149">
        <v>2020</v>
      </c>
      <c r="W233" s="150"/>
    </row>
    <row r="234" spans="1:23" s="3" customFormat="1" ht="27" customHeight="1" hidden="1" thickBot="1">
      <c r="A234" s="54"/>
      <c r="B234" s="182"/>
      <c r="C234" s="82"/>
      <c r="D234" s="183"/>
      <c r="E234" s="51" t="s">
        <v>1</v>
      </c>
      <c r="F234" s="51" t="s">
        <v>1</v>
      </c>
      <c r="G234" s="51" t="s">
        <v>152</v>
      </c>
      <c r="H234" s="51" t="s">
        <v>1</v>
      </c>
      <c r="I234" s="51" t="s">
        <v>152</v>
      </c>
      <c r="J234" s="51" t="s">
        <v>1</v>
      </c>
      <c r="K234" s="51" t="s">
        <v>152</v>
      </c>
      <c r="L234" s="51" t="s">
        <v>1</v>
      </c>
      <c r="M234" s="51" t="s">
        <v>152</v>
      </c>
      <c r="N234" s="51" t="s">
        <v>1</v>
      </c>
      <c r="O234" s="51" t="s">
        <v>152</v>
      </c>
      <c r="P234" s="51" t="s">
        <v>1</v>
      </c>
      <c r="Q234" s="51" t="s">
        <v>152</v>
      </c>
      <c r="R234" s="51" t="s">
        <v>1</v>
      </c>
      <c r="S234" s="51" t="s">
        <v>152</v>
      </c>
      <c r="T234" s="51" t="s">
        <v>1</v>
      </c>
      <c r="U234" s="51" t="s">
        <v>152</v>
      </c>
      <c r="V234" s="51" t="s">
        <v>1</v>
      </c>
      <c r="W234" s="52" t="s">
        <v>152</v>
      </c>
    </row>
    <row r="235" spans="1:23" s="3" customFormat="1" ht="12.75" customHeight="1" hidden="1" thickTop="1">
      <c r="A235" s="88" t="s">
        <v>63</v>
      </c>
      <c r="B235" s="163" t="s">
        <v>4</v>
      </c>
      <c r="C235" s="167" t="s">
        <v>64</v>
      </c>
      <c r="D235" s="36"/>
      <c r="E235" s="37"/>
      <c r="F235" s="136"/>
      <c r="G235" s="163"/>
      <c r="H235" s="165"/>
      <c r="I235" s="163"/>
      <c r="J235" s="165"/>
      <c r="K235" s="163"/>
      <c r="L235" s="165"/>
      <c r="M235" s="163"/>
      <c r="N235" s="184"/>
      <c r="O235" s="184"/>
      <c r="P235" s="184"/>
      <c r="Q235" s="184"/>
      <c r="R235" s="184"/>
      <c r="S235" s="184"/>
      <c r="T235" s="184"/>
      <c r="U235" s="184"/>
      <c r="V235" s="184"/>
      <c r="W235" s="188"/>
    </row>
    <row r="236" spans="1:23" s="3" customFormat="1" ht="12.75" customHeight="1" hidden="1">
      <c r="A236" s="89"/>
      <c r="B236" s="164"/>
      <c r="C236" s="168"/>
      <c r="D236" s="11"/>
      <c r="E236" s="12"/>
      <c r="F236" s="127"/>
      <c r="G236" s="164"/>
      <c r="H236" s="166"/>
      <c r="I236" s="164"/>
      <c r="J236" s="166"/>
      <c r="K236" s="164"/>
      <c r="L236" s="166"/>
      <c r="M236" s="164"/>
      <c r="N236" s="185"/>
      <c r="O236" s="185"/>
      <c r="P236" s="185"/>
      <c r="Q236" s="185"/>
      <c r="R236" s="185"/>
      <c r="S236" s="185"/>
      <c r="T236" s="185"/>
      <c r="U236" s="185"/>
      <c r="V236" s="185"/>
      <c r="W236" s="189"/>
    </row>
    <row r="237" spans="1:23" s="3" customFormat="1" ht="12.75" hidden="1">
      <c r="A237" s="89"/>
      <c r="B237" s="164" t="s">
        <v>5</v>
      </c>
      <c r="C237" s="171"/>
      <c r="D237" s="11"/>
      <c r="E237" s="11"/>
      <c r="F237" s="166"/>
      <c r="G237" s="164"/>
      <c r="H237" s="166"/>
      <c r="I237" s="164"/>
      <c r="J237" s="166"/>
      <c r="K237" s="164"/>
      <c r="L237" s="166"/>
      <c r="M237" s="164"/>
      <c r="N237" s="186"/>
      <c r="O237" s="186"/>
      <c r="P237" s="186"/>
      <c r="Q237" s="186"/>
      <c r="R237" s="186"/>
      <c r="S237" s="186"/>
      <c r="T237" s="186"/>
      <c r="U237" s="186"/>
      <c r="V237" s="186"/>
      <c r="W237" s="190"/>
    </row>
    <row r="238" spans="1:23" s="3" customFormat="1" ht="13.5" hidden="1" thickBot="1">
      <c r="A238" s="89"/>
      <c r="B238" s="164"/>
      <c r="C238" s="168"/>
      <c r="D238" s="11"/>
      <c r="E238" s="12"/>
      <c r="F238" s="166"/>
      <c r="G238" s="164"/>
      <c r="H238" s="166"/>
      <c r="I238" s="164"/>
      <c r="J238" s="166"/>
      <c r="K238" s="164"/>
      <c r="L238" s="166"/>
      <c r="M238" s="164"/>
      <c r="N238" s="187"/>
      <c r="O238" s="187"/>
      <c r="P238" s="187"/>
      <c r="Q238" s="187"/>
      <c r="R238" s="187"/>
      <c r="S238" s="187"/>
      <c r="T238" s="187"/>
      <c r="U238" s="187"/>
      <c r="V238" s="187"/>
      <c r="W238" s="191"/>
    </row>
    <row r="239" spans="1:23" s="23" customFormat="1" ht="21" customHeight="1" hidden="1" thickBot="1" thickTop="1">
      <c r="A239" s="160" t="s">
        <v>52</v>
      </c>
      <c r="B239" s="161"/>
      <c r="C239" s="161"/>
      <c r="D239" s="26"/>
      <c r="E239" s="26"/>
      <c r="F239" s="27">
        <f>SUM(F235:F238)</f>
        <v>0</v>
      </c>
      <c r="G239" s="26"/>
      <c r="H239" s="27">
        <f>SUM(H235:H238)</f>
        <v>0</v>
      </c>
      <c r="I239" s="26"/>
      <c r="J239" s="27">
        <f>SUM(J235:J238)</f>
        <v>0</v>
      </c>
      <c r="K239" s="26"/>
      <c r="L239" s="27">
        <f>SUM(L235:L238)</f>
        <v>0</v>
      </c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8"/>
    </row>
    <row r="240" ht="13.5" thickBot="1"/>
    <row r="241" spans="6:11" ht="14.25" thickBot="1" thickTop="1">
      <c r="F241" s="103">
        <v>2012</v>
      </c>
      <c r="G241" s="104"/>
      <c r="H241" s="104">
        <v>2013</v>
      </c>
      <c r="I241" s="104"/>
      <c r="J241" s="104">
        <v>2014</v>
      </c>
      <c r="K241" s="105"/>
    </row>
    <row r="242" spans="1:11" s="32" customFormat="1" ht="42.75" customHeight="1" thickBot="1" thickTop="1">
      <c r="A242" s="29"/>
      <c r="B242" s="29"/>
      <c r="C242" s="80" t="s">
        <v>162</v>
      </c>
      <c r="D242" s="38"/>
      <c r="E242" s="77" t="s">
        <v>164</v>
      </c>
      <c r="F242" s="58">
        <f>SUM(F61,F73,F109:F114,F164:F169)</f>
        <v>5781000</v>
      </c>
      <c r="G242" s="56"/>
      <c r="H242" s="58">
        <f>SUM(H61,H73,H109:H114,H164:H169,H170,H174)</f>
        <v>4924000</v>
      </c>
      <c r="I242" s="56"/>
      <c r="J242" s="58">
        <f>SUM(J61,J73,J109:J114,J164:J169,J170,J174)</f>
        <v>3674000</v>
      </c>
      <c r="K242" s="57"/>
    </row>
    <row r="243" spans="1:11" s="32" customFormat="1" ht="45" customHeight="1" thickBot="1">
      <c r="A243" s="29"/>
      <c r="B243" s="29"/>
      <c r="C243" s="78" t="s">
        <v>163</v>
      </c>
      <c r="D243" s="39"/>
      <c r="E243" s="79" t="s">
        <v>165</v>
      </c>
      <c r="F243" s="61">
        <f>SUM(F5:F15,F25,F37:F56,F97:F108,F119:F138,F144:F159)</f>
        <v>14684896</v>
      </c>
      <c r="G243" s="59"/>
      <c r="H243" s="61">
        <f>SUM(H5:H16,H25:H28,H37:H56,H97:H108,H119:H138,H144:H159,H80)</f>
        <v>31832207</v>
      </c>
      <c r="I243" s="59"/>
      <c r="J243" s="61">
        <f>SUM(J5:J16,J25:J28,J37:J56,J97:J108,J119:J138,J144:J159,J82)</f>
        <v>31927490</v>
      </c>
      <c r="K243" s="60"/>
    </row>
    <row r="244" ht="13.5" thickTop="1"/>
  </sheetData>
  <sheetProtection/>
  <mergeCells count="2033">
    <mergeCell ref="W25:W26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A3:A4"/>
    <mergeCell ref="Q25:Q26"/>
    <mergeCell ref="R25:R26"/>
    <mergeCell ref="S25:S26"/>
    <mergeCell ref="T25:T26"/>
    <mergeCell ref="U25:U26"/>
    <mergeCell ref="V25:V26"/>
    <mergeCell ref="W23:W24"/>
    <mergeCell ref="L25:L26"/>
    <mergeCell ref="M25:M26"/>
    <mergeCell ref="N25:N26"/>
    <mergeCell ref="O25:O26"/>
    <mergeCell ref="P25:P26"/>
    <mergeCell ref="S23:S24"/>
    <mergeCell ref="T23:T24"/>
    <mergeCell ref="U23:U24"/>
    <mergeCell ref="V23:V24"/>
    <mergeCell ref="U21:U22"/>
    <mergeCell ref="V21:V22"/>
    <mergeCell ref="W21:W22"/>
    <mergeCell ref="L23:L24"/>
    <mergeCell ref="M23:M24"/>
    <mergeCell ref="N23:N24"/>
    <mergeCell ref="O23:O24"/>
    <mergeCell ref="P23:P24"/>
    <mergeCell ref="Q23:Q24"/>
    <mergeCell ref="R23:R24"/>
    <mergeCell ref="W19:W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17:U18"/>
    <mergeCell ref="V17:V18"/>
    <mergeCell ref="Q19:Q20"/>
    <mergeCell ref="R19:R20"/>
    <mergeCell ref="S19:S20"/>
    <mergeCell ref="T19:T20"/>
    <mergeCell ref="W17:W18"/>
    <mergeCell ref="L19:L20"/>
    <mergeCell ref="M19:M20"/>
    <mergeCell ref="N19:N20"/>
    <mergeCell ref="O19:O20"/>
    <mergeCell ref="P19:P20"/>
    <mergeCell ref="U19:U20"/>
    <mergeCell ref="V19:V20"/>
    <mergeCell ref="S17:S18"/>
    <mergeCell ref="T17:T18"/>
    <mergeCell ref="U15:U16"/>
    <mergeCell ref="V15:V16"/>
    <mergeCell ref="W15:W16"/>
    <mergeCell ref="L17:L18"/>
    <mergeCell ref="M17:M18"/>
    <mergeCell ref="N17:N18"/>
    <mergeCell ref="O17:O18"/>
    <mergeCell ref="P17:P18"/>
    <mergeCell ref="Q17:Q18"/>
    <mergeCell ref="R17:R18"/>
    <mergeCell ref="W13:W14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1:U12"/>
    <mergeCell ref="V11:V12"/>
    <mergeCell ref="Q13:Q14"/>
    <mergeCell ref="R13:R14"/>
    <mergeCell ref="S13:S14"/>
    <mergeCell ref="T13:T14"/>
    <mergeCell ref="W11:W12"/>
    <mergeCell ref="L13:L14"/>
    <mergeCell ref="M13:M14"/>
    <mergeCell ref="N13:N14"/>
    <mergeCell ref="O13:O14"/>
    <mergeCell ref="P13:P14"/>
    <mergeCell ref="U13:U14"/>
    <mergeCell ref="V13:V14"/>
    <mergeCell ref="S11:S12"/>
    <mergeCell ref="T11:T12"/>
    <mergeCell ref="U9:U10"/>
    <mergeCell ref="V9:V10"/>
    <mergeCell ref="W9:W10"/>
    <mergeCell ref="L11:L12"/>
    <mergeCell ref="M11:M12"/>
    <mergeCell ref="N11:N12"/>
    <mergeCell ref="O11:O12"/>
    <mergeCell ref="P11:P12"/>
    <mergeCell ref="Q11:Q12"/>
    <mergeCell ref="R11:R12"/>
    <mergeCell ref="O9:O10"/>
    <mergeCell ref="P9:P10"/>
    <mergeCell ref="Q9:Q10"/>
    <mergeCell ref="R9:R10"/>
    <mergeCell ref="S9:S10"/>
    <mergeCell ref="T9:T10"/>
    <mergeCell ref="V224:V225"/>
    <mergeCell ref="W224:W225"/>
    <mergeCell ref="V220:V221"/>
    <mergeCell ref="W220:W221"/>
    <mergeCell ref="V222:V223"/>
    <mergeCell ref="W222:W223"/>
    <mergeCell ref="V218:V219"/>
    <mergeCell ref="W218:W219"/>
    <mergeCell ref="V228:V229"/>
    <mergeCell ref="W228:W229"/>
    <mergeCell ref="T226:T227"/>
    <mergeCell ref="U226:U227"/>
    <mergeCell ref="R228:R229"/>
    <mergeCell ref="S228:S229"/>
    <mergeCell ref="T228:T229"/>
    <mergeCell ref="U228:U229"/>
    <mergeCell ref="T224:T225"/>
    <mergeCell ref="U224:U225"/>
    <mergeCell ref="V226:V227"/>
    <mergeCell ref="W226:W227"/>
    <mergeCell ref="R226:R227"/>
    <mergeCell ref="S226:S227"/>
    <mergeCell ref="T220:T221"/>
    <mergeCell ref="U220:U221"/>
    <mergeCell ref="R222:R223"/>
    <mergeCell ref="S222:S223"/>
    <mergeCell ref="T222:T223"/>
    <mergeCell ref="U222:U223"/>
    <mergeCell ref="R224:R225"/>
    <mergeCell ref="S224:S225"/>
    <mergeCell ref="R218:R219"/>
    <mergeCell ref="S218:S219"/>
    <mergeCell ref="T218:T219"/>
    <mergeCell ref="U218:U219"/>
    <mergeCell ref="L216:L217"/>
    <mergeCell ref="M216:M217"/>
    <mergeCell ref="N216:N217"/>
    <mergeCell ref="O216:O217"/>
    <mergeCell ref="P216:P217"/>
    <mergeCell ref="Q216:Q217"/>
    <mergeCell ref="P212:P213"/>
    <mergeCell ref="Q212:Q213"/>
    <mergeCell ref="P214:P215"/>
    <mergeCell ref="Q214:Q215"/>
    <mergeCell ref="L214:L215"/>
    <mergeCell ref="M214:M215"/>
    <mergeCell ref="N214:N215"/>
    <mergeCell ref="O214:O215"/>
    <mergeCell ref="Q208:Q209"/>
    <mergeCell ref="L206:L207"/>
    <mergeCell ref="L212:L213"/>
    <mergeCell ref="M212:M213"/>
    <mergeCell ref="N212:N213"/>
    <mergeCell ref="O212:O213"/>
    <mergeCell ref="V117:W117"/>
    <mergeCell ref="P210:P211"/>
    <mergeCell ref="Q210:Q211"/>
    <mergeCell ref="P180:Q180"/>
    <mergeCell ref="R180:S180"/>
    <mergeCell ref="T180:U180"/>
    <mergeCell ref="V180:W180"/>
    <mergeCell ref="P162:Q162"/>
    <mergeCell ref="R162:S162"/>
    <mergeCell ref="P206:P207"/>
    <mergeCell ref="V59:W59"/>
    <mergeCell ref="D117:D118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R59:S59"/>
    <mergeCell ref="T162:U162"/>
    <mergeCell ref="V162:W162"/>
    <mergeCell ref="T113:T114"/>
    <mergeCell ref="U113:U114"/>
    <mergeCell ref="V113:V114"/>
    <mergeCell ref="W113:W114"/>
    <mergeCell ref="R113:R114"/>
    <mergeCell ref="S113:S114"/>
    <mergeCell ref="T59:U59"/>
    <mergeCell ref="N113:N114"/>
    <mergeCell ref="O113:O114"/>
    <mergeCell ref="M152:M153"/>
    <mergeCell ref="P59:Q59"/>
    <mergeCell ref="N59:O59"/>
    <mergeCell ref="N109:N110"/>
    <mergeCell ref="M105:M106"/>
    <mergeCell ref="N105:N106"/>
    <mergeCell ref="P113:P114"/>
    <mergeCell ref="Q113:Q114"/>
    <mergeCell ref="H162:I162"/>
    <mergeCell ref="J162:K162"/>
    <mergeCell ref="L162:M162"/>
    <mergeCell ref="N162:O162"/>
    <mergeCell ref="I146:I147"/>
    <mergeCell ref="G150:G151"/>
    <mergeCell ref="H150:H151"/>
    <mergeCell ref="I150:I151"/>
    <mergeCell ref="H156:H157"/>
    <mergeCell ref="C148:C149"/>
    <mergeCell ref="I154:I155"/>
    <mergeCell ref="H148:H149"/>
    <mergeCell ref="I148:I149"/>
    <mergeCell ref="F148:F149"/>
    <mergeCell ref="G148:G149"/>
    <mergeCell ref="G156:G157"/>
    <mergeCell ref="H152:H153"/>
    <mergeCell ref="I152:I153"/>
    <mergeCell ref="J152:J153"/>
    <mergeCell ref="H154:H155"/>
    <mergeCell ref="N29:N30"/>
    <mergeCell ref="L27:L28"/>
    <mergeCell ref="M29:M30"/>
    <mergeCell ref="K99:K100"/>
    <mergeCell ref="L99:L100"/>
    <mergeCell ref="B101:B102"/>
    <mergeCell ref="C101:C102"/>
    <mergeCell ref="F101:F102"/>
    <mergeCell ref="J25:J26"/>
    <mergeCell ref="J29:J30"/>
    <mergeCell ref="B59:B60"/>
    <mergeCell ref="C59:C60"/>
    <mergeCell ref="D59:D60"/>
    <mergeCell ref="F59:G59"/>
    <mergeCell ref="C25:C26"/>
    <mergeCell ref="A15:A24"/>
    <mergeCell ref="B15:B24"/>
    <mergeCell ref="A25:A30"/>
    <mergeCell ref="B25:B26"/>
    <mergeCell ref="B29:B30"/>
    <mergeCell ref="J23:J24"/>
    <mergeCell ref="K23:K24"/>
    <mergeCell ref="J27:J28"/>
    <mergeCell ref="K27:K28"/>
    <mergeCell ref="K25:K26"/>
    <mergeCell ref="J11:J12"/>
    <mergeCell ref="G25:G26"/>
    <mergeCell ref="H25:H26"/>
    <mergeCell ref="K15:K16"/>
    <mergeCell ref="K17:K18"/>
    <mergeCell ref="K11:K12"/>
    <mergeCell ref="J13:J14"/>
    <mergeCell ref="J19:J20"/>
    <mergeCell ref="K19:K20"/>
    <mergeCell ref="I21:I22"/>
    <mergeCell ref="J21:J22"/>
    <mergeCell ref="I19:I20"/>
    <mergeCell ref="K21:K22"/>
    <mergeCell ref="C21:C22"/>
    <mergeCell ref="G21:G22"/>
    <mergeCell ref="H21:H22"/>
    <mergeCell ref="I13:I14"/>
    <mergeCell ref="G11:G12"/>
    <mergeCell ref="G23:G24"/>
    <mergeCell ref="H23:H24"/>
    <mergeCell ref="I23:I24"/>
    <mergeCell ref="H11:H12"/>
    <mergeCell ref="I11:I12"/>
    <mergeCell ref="I15:I16"/>
    <mergeCell ref="H13:H14"/>
    <mergeCell ref="G13:G14"/>
    <mergeCell ref="J7:J8"/>
    <mergeCell ref="B9:B10"/>
    <mergeCell ref="C9:C10"/>
    <mergeCell ref="J9:J10"/>
    <mergeCell ref="I7:I8"/>
    <mergeCell ref="I9:I10"/>
    <mergeCell ref="G7:G8"/>
    <mergeCell ref="H7:H8"/>
    <mergeCell ref="B7:B8"/>
    <mergeCell ref="C7:C8"/>
    <mergeCell ref="F7:F8"/>
    <mergeCell ref="C176:C177"/>
    <mergeCell ref="F176:F177"/>
    <mergeCell ref="A160:C160"/>
    <mergeCell ref="B166:B167"/>
    <mergeCell ref="C158:C159"/>
    <mergeCell ref="F158:F159"/>
    <mergeCell ref="B27:B28"/>
    <mergeCell ref="C152:C153"/>
    <mergeCell ref="F152:F153"/>
    <mergeCell ref="L176:L177"/>
    <mergeCell ref="U176:U177"/>
    <mergeCell ref="V176:V177"/>
    <mergeCell ref="S148:S149"/>
    <mergeCell ref="R176:R177"/>
    <mergeCell ref="S176:S177"/>
    <mergeCell ref="R152:R153"/>
    <mergeCell ref="V166:V167"/>
    <mergeCell ref="U154:U155"/>
    <mergeCell ref="U166:U167"/>
    <mergeCell ref="T152:T153"/>
    <mergeCell ref="W176:W177"/>
    <mergeCell ref="C113:C114"/>
    <mergeCell ref="F113:F114"/>
    <mergeCell ref="G113:G114"/>
    <mergeCell ref="H113:H114"/>
    <mergeCell ref="I113:I114"/>
    <mergeCell ref="J113:J114"/>
    <mergeCell ref="Q176:Q177"/>
    <mergeCell ref="K176:K177"/>
    <mergeCell ref="T176:T177"/>
    <mergeCell ref="T154:T155"/>
    <mergeCell ref="O158:O159"/>
    <mergeCell ref="Q170:Q171"/>
    <mergeCell ref="S168:S169"/>
    <mergeCell ref="T168:T169"/>
    <mergeCell ref="O168:O169"/>
    <mergeCell ref="M176:M177"/>
    <mergeCell ref="N176:N177"/>
    <mergeCell ref="O176:O177"/>
    <mergeCell ref="P176:P177"/>
    <mergeCell ref="G176:G177"/>
    <mergeCell ref="H176:H177"/>
    <mergeCell ref="I176:I177"/>
    <mergeCell ref="J176:J177"/>
    <mergeCell ref="W148:W149"/>
    <mergeCell ref="K148:K149"/>
    <mergeCell ref="L148:L149"/>
    <mergeCell ref="M148:M149"/>
    <mergeCell ref="N148:N149"/>
    <mergeCell ref="T148:T149"/>
    <mergeCell ref="U148:U149"/>
    <mergeCell ref="V148:V149"/>
    <mergeCell ref="O148:O149"/>
    <mergeCell ref="W166:W167"/>
    <mergeCell ref="Q152:Q153"/>
    <mergeCell ref="W29:W30"/>
    <mergeCell ref="Q166:Q167"/>
    <mergeCell ref="R166:R167"/>
    <mergeCell ref="S166:S167"/>
    <mergeCell ref="T166:T167"/>
    <mergeCell ref="Q148:Q149"/>
    <mergeCell ref="R148:R149"/>
    <mergeCell ref="R29:R30"/>
    <mergeCell ref="C162:C163"/>
    <mergeCell ref="N152:N153"/>
    <mergeCell ref="O152:O153"/>
    <mergeCell ref="C154:C155"/>
    <mergeCell ref="F154:F155"/>
    <mergeCell ref="G154:G155"/>
    <mergeCell ref="I156:I157"/>
    <mergeCell ref="D162:D163"/>
    <mergeCell ref="F162:G162"/>
    <mergeCell ref="K152:K153"/>
    <mergeCell ref="S29:S30"/>
    <mergeCell ref="T29:T30"/>
    <mergeCell ref="U29:U30"/>
    <mergeCell ref="V29:V30"/>
    <mergeCell ref="K137:K138"/>
    <mergeCell ref="L105:L106"/>
    <mergeCell ref="J148:J149"/>
    <mergeCell ref="K144:K145"/>
    <mergeCell ref="L144:L145"/>
    <mergeCell ref="J146:J147"/>
    <mergeCell ref="K146:K147"/>
    <mergeCell ref="M123:M124"/>
    <mergeCell ref="J59:K59"/>
    <mergeCell ref="M109:M110"/>
    <mergeCell ref="K113:K114"/>
    <mergeCell ref="L113:L114"/>
    <mergeCell ref="M113:M114"/>
    <mergeCell ref="L109:L110"/>
    <mergeCell ref="K97:K98"/>
    <mergeCell ref="L97:L98"/>
    <mergeCell ref="J103:J104"/>
    <mergeCell ref="C144:C145"/>
    <mergeCell ref="F144:F145"/>
    <mergeCell ref="K29:K30"/>
    <mergeCell ref="L29:L30"/>
    <mergeCell ref="H59:I59"/>
    <mergeCell ref="I103:I104"/>
    <mergeCell ref="I99:I100"/>
    <mergeCell ref="J99:J100"/>
    <mergeCell ref="I97:I98"/>
    <mergeCell ref="J97:J98"/>
    <mergeCell ref="O29:O30"/>
    <mergeCell ref="P29:P30"/>
    <mergeCell ref="Q29:Q30"/>
    <mergeCell ref="M158:M159"/>
    <mergeCell ref="N158:N159"/>
    <mergeCell ref="N156:N157"/>
    <mergeCell ref="P158:P159"/>
    <mergeCell ref="P142:Q142"/>
    <mergeCell ref="L142:M142"/>
    <mergeCell ref="N142:O142"/>
    <mergeCell ref="W158:W159"/>
    <mergeCell ref="Q158:Q159"/>
    <mergeCell ref="R158:R159"/>
    <mergeCell ref="S158:S159"/>
    <mergeCell ref="T158:T159"/>
    <mergeCell ref="U158:U159"/>
    <mergeCell ref="V158:V159"/>
    <mergeCell ref="V154:V155"/>
    <mergeCell ref="O154:O155"/>
    <mergeCell ref="J156:J157"/>
    <mergeCell ref="K154:K155"/>
    <mergeCell ref="L154:L155"/>
    <mergeCell ref="J154:J155"/>
    <mergeCell ref="Q154:Q155"/>
    <mergeCell ref="R154:R155"/>
    <mergeCell ref="S154:S155"/>
    <mergeCell ref="P154:P155"/>
    <mergeCell ref="U144:U145"/>
    <mergeCell ref="V144:V145"/>
    <mergeCell ref="S146:S147"/>
    <mergeCell ref="N144:N145"/>
    <mergeCell ref="O144:O145"/>
    <mergeCell ref="P144:P145"/>
    <mergeCell ref="Q144:Q145"/>
    <mergeCell ref="W144:W145"/>
    <mergeCell ref="W156:W157"/>
    <mergeCell ref="U152:U153"/>
    <mergeCell ref="V152:V153"/>
    <mergeCell ref="W152:W153"/>
    <mergeCell ref="V146:V147"/>
    <mergeCell ref="W146:W147"/>
    <mergeCell ref="V150:V151"/>
    <mergeCell ref="W150:W151"/>
    <mergeCell ref="U156:U157"/>
    <mergeCell ref="T144:T145"/>
    <mergeCell ref="T156:T157"/>
    <mergeCell ref="K156:K157"/>
    <mergeCell ref="L156:L157"/>
    <mergeCell ref="M156:M157"/>
    <mergeCell ref="M154:M155"/>
    <mergeCell ref="S144:S145"/>
    <mergeCell ref="N154:N155"/>
    <mergeCell ref="P152:P153"/>
    <mergeCell ref="S152:S153"/>
    <mergeCell ref="M144:M145"/>
    <mergeCell ref="P146:P147"/>
    <mergeCell ref="Q146:Q147"/>
    <mergeCell ref="R146:R147"/>
    <mergeCell ref="R144:R145"/>
    <mergeCell ref="S150:S151"/>
    <mergeCell ref="T150:T151"/>
    <mergeCell ref="B150:B151"/>
    <mergeCell ref="L150:L151"/>
    <mergeCell ref="M150:M151"/>
    <mergeCell ref="N150:N151"/>
    <mergeCell ref="O150:O151"/>
    <mergeCell ref="J150:J151"/>
    <mergeCell ref="F150:F151"/>
    <mergeCell ref="V156:V157"/>
    <mergeCell ref="O156:O157"/>
    <mergeCell ref="L146:L147"/>
    <mergeCell ref="C146:C147"/>
    <mergeCell ref="F146:F147"/>
    <mergeCell ref="G146:G147"/>
    <mergeCell ref="H146:H147"/>
    <mergeCell ref="U150:U151"/>
    <mergeCell ref="M146:M147"/>
    <mergeCell ref="N146:N147"/>
    <mergeCell ref="U170:U171"/>
    <mergeCell ref="K172:K173"/>
    <mergeCell ref="L172:L173"/>
    <mergeCell ref="T146:T147"/>
    <mergeCell ref="U146:U147"/>
    <mergeCell ref="R150:R151"/>
    <mergeCell ref="P148:P149"/>
    <mergeCell ref="Q150:Q151"/>
    <mergeCell ref="P150:P151"/>
    <mergeCell ref="O146:O147"/>
    <mergeCell ref="S172:S173"/>
    <mergeCell ref="T172:T173"/>
    <mergeCell ref="U172:U173"/>
    <mergeCell ref="P172:P173"/>
    <mergeCell ref="Q172:Q173"/>
    <mergeCell ref="R172:R173"/>
    <mergeCell ref="W172:W173"/>
    <mergeCell ref="B156:B157"/>
    <mergeCell ref="P156:P157"/>
    <mergeCell ref="Q156:Q157"/>
    <mergeCell ref="R156:R157"/>
    <mergeCell ref="K158:K159"/>
    <mergeCell ref="M172:M173"/>
    <mergeCell ref="N172:N173"/>
    <mergeCell ref="O172:O173"/>
    <mergeCell ref="B164:B165"/>
    <mergeCell ref="W170:W171"/>
    <mergeCell ref="B154:B155"/>
    <mergeCell ref="S170:S171"/>
    <mergeCell ref="T170:T171"/>
    <mergeCell ref="O164:O165"/>
    <mergeCell ref="P164:P165"/>
    <mergeCell ref="Q164:Q165"/>
    <mergeCell ref="K164:K165"/>
    <mergeCell ref="K170:K171"/>
    <mergeCell ref="C156:C157"/>
    <mergeCell ref="F172:F173"/>
    <mergeCell ref="G172:G173"/>
    <mergeCell ref="H172:H173"/>
    <mergeCell ref="V170:V171"/>
    <mergeCell ref="V172:V173"/>
    <mergeCell ref="R170:R171"/>
    <mergeCell ref="M170:M171"/>
    <mergeCell ref="N170:N171"/>
    <mergeCell ref="O170:O171"/>
    <mergeCell ref="P170:P171"/>
    <mergeCell ref="B152:B153"/>
    <mergeCell ref="L158:L159"/>
    <mergeCell ref="S156:S157"/>
    <mergeCell ref="G158:G159"/>
    <mergeCell ref="H158:H159"/>
    <mergeCell ref="B158:B159"/>
    <mergeCell ref="I158:I159"/>
    <mergeCell ref="J158:J159"/>
    <mergeCell ref="L152:L153"/>
    <mergeCell ref="G152:G153"/>
    <mergeCell ref="J168:J169"/>
    <mergeCell ref="U168:U169"/>
    <mergeCell ref="V168:V169"/>
    <mergeCell ref="W168:W169"/>
    <mergeCell ref="M168:M169"/>
    <mergeCell ref="N168:N169"/>
    <mergeCell ref="H133:H134"/>
    <mergeCell ref="H142:I142"/>
    <mergeCell ref="F156:F157"/>
    <mergeCell ref="R168:R169"/>
    <mergeCell ref="F168:F169"/>
    <mergeCell ref="G168:G169"/>
    <mergeCell ref="H168:H169"/>
    <mergeCell ref="K168:K169"/>
    <mergeCell ref="L168:L169"/>
    <mergeCell ref="I168:I169"/>
    <mergeCell ref="F164:F165"/>
    <mergeCell ref="J137:J138"/>
    <mergeCell ref="H135:H136"/>
    <mergeCell ref="I135:I136"/>
    <mergeCell ref="J135:J136"/>
    <mergeCell ref="G144:G145"/>
    <mergeCell ref="H144:H145"/>
    <mergeCell ref="I144:I145"/>
    <mergeCell ref="J144:J145"/>
    <mergeCell ref="J142:K142"/>
    <mergeCell ref="K150:K151"/>
    <mergeCell ref="O111:O112"/>
    <mergeCell ref="P111:P112"/>
    <mergeCell ref="G111:G112"/>
    <mergeCell ref="N129:N130"/>
    <mergeCell ref="O129:O130"/>
    <mergeCell ref="H127:H128"/>
    <mergeCell ref="P127:P128"/>
    <mergeCell ref="N125:N126"/>
    <mergeCell ref="O125:O126"/>
    <mergeCell ref="Q111:Q112"/>
    <mergeCell ref="I111:I112"/>
    <mergeCell ref="J111:J112"/>
    <mergeCell ref="K111:K112"/>
    <mergeCell ref="L111:L112"/>
    <mergeCell ref="M111:M112"/>
    <mergeCell ref="N111:N112"/>
    <mergeCell ref="W164:W165"/>
    <mergeCell ref="S164:S165"/>
    <mergeCell ref="T164:T165"/>
    <mergeCell ref="U164:U165"/>
    <mergeCell ref="V164:V165"/>
    <mergeCell ref="R164:R165"/>
    <mergeCell ref="W111:W112"/>
    <mergeCell ref="B113:B114"/>
    <mergeCell ref="E109:E114"/>
    <mergeCell ref="W109:W110"/>
    <mergeCell ref="T142:U142"/>
    <mergeCell ref="V142:W142"/>
    <mergeCell ref="F142:G142"/>
    <mergeCell ref="R111:R112"/>
    <mergeCell ref="S111:S112"/>
    <mergeCell ref="T111:T112"/>
    <mergeCell ref="B127:B128"/>
    <mergeCell ref="L164:L165"/>
    <mergeCell ref="M164:M165"/>
    <mergeCell ref="N164:N165"/>
    <mergeCell ref="G164:G165"/>
    <mergeCell ref="H164:H165"/>
    <mergeCell ref="I164:I165"/>
    <mergeCell ref="J164:J165"/>
    <mergeCell ref="B148:B149"/>
    <mergeCell ref="B146:B147"/>
    <mergeCell ref="B142:B143"/>
    <mergeCell ref="A139:C139"/>
    <mergeCell ref="B131:B132"/>
    <mergeCell ref="C131:C132"/>
    <mergeCell ref="C142:C143"/>
    <mergeCell ref="B137:B138"/>
    <mergeCell ref="C137:C138"/>
    <mergeCell ref="B133:B134"/>
    <mergeCell ref="C133:C134"/>
    <mergeCell ref="D142:D143"/>
    <mergeCell ref="A97:A114"/>
    <mergeCell ref="B144:B145"/>
    <mergeCell ref="M198:M199"/>
    <mergeCell ref="B196:B197"/>
    <mergeCell ref="F196:F197"/>
    <mergeCell ref="G196:G197"/>
    <mergeCell ref="I196:I197"/>
    <mergeCell ref="H194:H195"/>
    <mergeCell ref="I194:I195"/>
    <mergeCell ref="N198:N199"/>
    <mergeCell ref="H196:H197"/>
    <mergeCell ref="C150:C151"/>
    <mergeCell ref="C170:C171"/>
    <mergeCell ref="F170:F171"/>
    <mergeCell ref="G170:G171"/>
    <mergeCell ref="H170:H171"/>
    <mergeCell ref="L170:L171"/>
    <mergeCell ref="I172:I173"/>
    <mergeCell ref="C196:C197"/>
    <mergeCell ref="K200:K201"/>
    <mergeCell ref="L200:L201"/>
    <mergeCell ref="C166:C167"/>
    <mergeCell ref="F166:F167"/>
    <mergeCell ref="J200:J201"/>
    <mergeCell ref="L198:L199"/>
    <mergeCell ref="J172:J173"/>
    <mergeCell ref="I170:I171"/>
    <mergeCell ref="J170:J171"/>
    <mergeCell ref="C172:C173"/>
    <mergeCell ref="U200:U201"/>
    <mergeCell ref="V200:V201"/>
    <mergeCell ref="W200:W201"/>
    <mergeCell ref="A202:C202"/>
    <mergeCell ref="Q200:Q201"/>
    <mergeCell ref="R200:R201"/>
    <mergeCell ref="S200:S201"/>
    <mergeCell ref="T200:T201"/>
    <mergeCell ref="M200:M201"/>
    <mergeCell ref="N200:N201"/>
    <mergeCell ref="W198:W199"/>
    <mergeCell ref="B200:B201"/>
    <mergeCell ref="C200:C201"/>
    <mergeCell ref="F200:F201"/>
    <mergeCell ref="G200:G201"/>
    <mergeCell ref="H200:H201"/>
    <mergeCell ref="I200:I201"/>
    <mergeCell ref="O200:O201"/>
    <mergeCell ref="P200:P201"/>
    <mergeCell ref="U198:U199"/>
    <mergeCell ref="V198:V199"/>
    <mergeCell ref="O198:O199"/>
    <mergeCell ref="P198:P199"/>
    <mergeCell ref="Q198:Q199"/>
    <mergeCell ref="R198:R199"/>
    <mergeCell ref="S198:S199"/>
    <mergeCell ref="T198:T199"/>
    <mergeCell ref="V196:V197"/>
    <mergeCell ref="W196:W197"/>
    <mergeCell ref="B198:B199"/>
    <mergeCell ref="C198:C199"/>
    <mergeCell ref="F198:F199"/>
    <mergeCell ref="G198:G199"/>
    <mergeCell ref="H198:H199"/>
    <mergeCell ref="I198:I199"/>
    <mergeCell ref="J198:J199"/>
    <mergeCell ref="K198:K199"/>
    <mergeCell ref="U196:U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4:S195"/>
    <mergeCell ref="T194:T195"/>
    <mergeCell ref="T196:T197"/>
    <mergeCell ref="S196:S197"/>
    <mergeCell ref="U194:U195"/>
    <mergeCell ref="V194:V195"/>
    <mergeCell ref="W194:W195"/>
    <mergeCell ref="L194:L195"/>
    <mergeCell ref="M194:M195"/>
    <mergeCell ref="N194:N195"/>
    <mergeCell ref="O194:O195"/>
    <mergeCell ref="P194:P195"/>
    <mergeCell ref="Q194:Q195"/>
    <mergeCell ref="R194:R195"/>
    <mergeCell ref="J194:J195"/>
    <mergeCell ref="K194:K195"/>
    <mergeCell ref="B194:B195"/>
    <mergeCell ref="C194:C195"/>
    <mergeCell ref="F194:F195"/>
    <mergeCell ref="G194:G195"/>
    <mergeCell ref="R192:R193"/>
    <mergeCell ref="S192:S193"/>
    <mergeCell ref="V192:V193"/>
    <mergeCell ref="W192:W193"/>
    <mergeCell ref="T192:T193"/>
    <mergeCell ref="U192:U193"/>
    <mergeCell ref="Q192:Q193"/>
    <mergeCell ref="J192:J193"/>
    <mergeCell ref="K192:K193"/>
    <mergeCell ref="L192:L193"/>
    <mergeCell ref="M192:M193"/>
    <mergeCell ref="P190:P191"/>
    <mergeCell ref="Q190:Q191"/>
    <mergeCell ref="C192:C193"/>
    <mergeCell ref="F192:F193"/>
    <mergeCell ref="G192:G193"/>
    <mergeCell ref="N192:N193"/>
    <mergeCell ref="H192:H193"/>
    <mergeCell ref="I192:I193"/>
    <mergeCell ref="O192:O193"/>
    <mergeCell ref="P192:P193"/>
    <mergeCell ref="L190:L191"/>
    <mergeCell ref="M190:M191"/>
    <mergeCell ref="N190:N191"/>
    <mergeCell ref="O190:O191"/>
    <mergeCell ref="U190:U191"/>
    <mergeCell ref="V190:V191"/>
    <mergeCell ref="W190:W191"/>
    <mergeCell ref="R190:R191"/>
    <mergeCell ref="S190:S191"/>
    <mergeCell ref="W188:W189"/>
    <mergeCell ref="B190:B191"/>
    <mergeCell ref="C190:C191"/>
    <mergeCell ref="F190:F191"/>
    <mergeCell ref="G190:G191"/>
    <mergeCell ref="H190:H191"/>
    <mergeCell ref="I190:I191"/>
    <mergeCell ref="J190:J191"/>
    <mergeCell ref="K190:K191"/>
    <mergeCell ref="T190:T191"/>
    <mergeCell ref="Q188:Q189"/>
    <mergeCell ref="R188:R189"/>
    <mergeCell ref="S188:S189"/>
    <mergeCell ref="V188:V189"/>
    <mergeCell ref="L188:L189"/>
    <mergeCell ref="M188:M189"/>
    <mergeCell ref="N188:N189"/>
    <mergeCell ref="P188:P189"/>
    <mergeCell ref="F188:F189"/>
    <mergeCell ref="G188:G189"/>
    <mergeCell ref="J188:J189"/>
    <mergeCell ref="K188:K189"/>
    <mergeCell ref="W186:W187"/>
    <mergeCell ref="H188:H189"/>
    <mergeCell ref="I188:I189"/>
    <mergeCell ref="R186:R187"/>
    <mergeCell ref="S186:S187"/>
    <mergeCell ref="K186:K187"/>
    <mergeCell ref="L186:L187"/>
    <mergeCell ref="M186:M187"/>
    <mergeCell ref="O186:O187"/>
    <mergeCell ref="P186:P187"/>
    <mergeCell ref="V184:V185"/>
    <mergeCell ref="T186:T187"/>
    <mergeCell ref="U186:U187"/>
    <mergeCell ref="V186:V187"/>
    <mergeCell ref="H186:H187"/>
    <mergeCell ref="I186:I187"/>
    <mergeCell ref="J186:J187"/>
    <mergeCell ref="M184:M185"/>
    <mergeCell ref="W182:W183"/>
    <mergeCell ref="B184:B185"/>
    <mergeCell ref="C184:C185"/>
    <mergeCell ref="F184:F185"/>
    <mergeCell ref="G184:G185"/>
    <mergeCell ref="H184:H185"/>
    <mergeCell ref="I184:I185"/>
    <mergeCell ref="J184:J185"/>
    <mergeCell ref="W184:W185"/>
    <mergeCell ref="P184:P185"/>
    <mergeCell ref="V182:V183"/>
    <mergeCell ref="K184:K185"/>
    <mergeCell ref="L184:L185"/>
    <mergeCell ref="Q182:Q183"/>
    <mergeCell ref="R182:R183"/>
    <mergeCell ref="Q184:Q185"/>
    <mergeCell ref="R184:R185"/>
    <mergeCell ref="S184:S185"/>
    <mergeCell ref="T184:T185"/>
    <mergeCell ref="U184:U185"/>
    <mergeCell ref="Q228:Q229"/>
    <mergeCell ref="A230:C230"/>
    <mergeCell ref="B182:B183"/>
    <mergeCell ref="C182:C183"/>
    <mergeCell ref="B186:B187"/>
    <mergeCell ref="C186:C187"/>
    <mergeCell ref="B228:B229"/>
    <mergeCell ref="C228:C229"/>
    <mergeCell ref="F182:F183"/>
    <mergeCell ref="G182:G183"/>
    <mergeCell ref="Q226:Q227"/>
    <mergeCell ref="N224:N225"/>
    <mergeCell ref="O224:O225"/>
    <mergeCell ref="P224:P225"/>
    <mergeCell ref="R142:S142"/>
    <mergeCell ref="B224:B225"/>
    <mergeCell ref="C224:C225"/>
    <mergeCell ref="N186:N187"/>
    <mergeCell ref="J182:J183"/>
    <mergeCell ref="K182:K183"/>
    <mergeCell ref="H182:H183"/>
    <mergeCell ref="I182:I183"/>
    <mergeCell ref="F186:F187"/>
    <mergeCell ref="G186:G187"/>
    <mergeCell ref="P228:P229"/>
    <mergeCell ref="K7:K8"/>
    <mergeCell ref="K9:K10"/>
    <mergeCell ref="K13:K14"/>
    <mergeCell ref="M27:M28"/>
    <mergeCell ref="L7:L8"/>
    <mergeCell ref="M7:M8"/>
    <mergeCell ref="P226:P227"/>
    <mergeCell ref="N228:N229"/>
    <mergeCell ref="N184:N185"/>
    <mergeCell ref="U111:U112"/>
    <mergeCell ref="V111:V112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N180:O180"/>
    <mergeCell ref="L228:L229"/>
    <mergeCell ref="M228:M229"/>
    <mergeCell ref="N226:N227"/>
    <mergeCell ref="O226:O227"/>
    <mergeCell ref="L226:L227"/>
    <mergeCell ref="M226:M227"/>
    <mergeCell ref="O228:O229"/>
    <mergeCell ref="O184:O185"/>
    <mergeCell ref="O188:O189"/>
    <mergeCell ref="B226:B227"/>
    <mergeCell ref="C226:C227"/>
    <mergeCell ref="F226:F227"/>
    <mergeCell ref="G226:G227"/>
    <mergeCell ref="F228:F229"/>
    <mergeCell ref="G228:G229"/>
    <mergeCell ref="B180:B181"/>
    <mergeCell ref="C180:C181"/>
    <mergeCell ref="D180:D181"/>
    <mergeCell ref="F180:G180"/>
    <mergeCell ref="F224:F225"/>
    <mergeCell ref="G224:G225"/>
    <mergeCell ref="B220:B221"/>
    <mergeCell ref="C220:C221"/>
    <mergeCell ref="H180:I180"/>
    <mergeCell ref="J180:K180"/>
    <mergeCell ref="L5:L6"/>
    <mergeCell ref="M5:M6"/>
    <mergeCell ref="L9:L10"/>
    <mergeCell ref="M9:M10"/>
    <mergeCell ref="H137:H138"/>
    <mergeCell ref="I137:I138"/>
    <mergeCell ref="I133:I134"/>
    <mergeCell ref="J133:J134"/>
    <mergeCell ref="N5:N6"/>
    <mergeCell ref="O5:O6"/>
    <mergeCell ref="Q224:Q225"/>
    <mergeCell ref="L224:L225"/>
    <mergeCell ref="M224:M225"/>
    <mergeCell ref="L180:M180"/>
    <mergeCell ref="L182:L183"/>
    <mergeCell ref="M182:M183"/>
    <mergeCell ref="N7:N8"/>
    <mergeCell ref="O7:O8"/>
    <mergeCell ref="H224:H225"/>
    <mergeCell ref="I224:I225"/>
    <mergeCell ref="J224:J225"/>
    <mergeCell ref="K224:K225"/>
    <mergeCell ref="N9:N10"/>
    <mergeCell ref="N182:N183"/>
    <mergeCell ref="L222:L223"/>
    <mergeCell ref="M222:M223"/>
    <mergeCell ref="N222:N223"/>
    <mergeCell ref="N220:N221"/>
    <mergeCell ref="N135:N136"/>
    <mergeCell ref="L133:L134"/>
    <mergeCell ref="M133:M134"/>
    <mergeCell ref="N131:N132"/>
    <mergeCell ref="O222:O223"/>
    <mergeCell ref="H222:H223"/>
    <mergeCell ref="I222:I223"/>
    <mergeCell ref="J222:J223"/>
    <mergeCell ref="K222:K223"/>
    <mergeCell ref="O220:O221"/>
    <mergeCell ref="P220:P221"/>
    <mergeCell ref="Q220:Q221"/>
    <mergeCell ref="B222:B223"/>
    <mergeCell ref="C222:C223"/>
    <mergeCell ref="F222:F223"/>
    <mergeCell ref="G222:G223"/>
    <mergeCell ref="P222:P223"/>
    <mergeCell ref="Q222:Q223"/>
    <mergeCell ref="J220:J221"/>
    <mergeCell ref="K220:K221"/>
    <mergeCell ref="P5:P6"/>
    <mergeCell ref="Q5:Q6"/>
    <mergeCell ref="R5:R6"/>
    <mergeCell ref="P135:P136"/>
    <mergeCell ref="Q135:Q136"/>
    <mergeCell ref="R135:R136"/>
    <mergeCell ref="K135:K136"/>
    <mergeCell ref="L135:L136"/>
    <mergeCell ref="M135:M136"/>
    <mergeCell ref="S5:S6"/>
    <mergeCell ref="L220:L221"/>
    <mergeCell ref="M220:M221"/>
    <mergeCell ref="R220:R221"/>
    <mergeCell ref="S220:S221"/>
    <mergeCell ref="R7:R8"/>
    <mergeCell ref="S7:S8"/>
    <mergeCell ref="N204:O204"/>
    <mergeCell ref="P204:Q204"/>
    <mergeCell ref="R204:S204"/>
    <mergeCell ref="F220:F221"/>
    <mergeCell ref="G220:G221"/>
    <mergeCell ref="H220:H221"/>
    <mergeCell ref="I220:I221"/>
    <mergeCell ref="O182:O183"/>
    <mergeCell ref="P182:P183"/>
    <mergeCell ref="T216:T217"/>
    <mergeCell ref="U216:U217"/>
    <mergeCell ref="S182:S183"/>
    <mergeCell ref="T182:T183"/>
    <mergeCell ref="U182:U183"/>
    <mergeCell ref="Q186:Q187"/>
    <mergeCell ref="T188:T189"/>
    <mergeCell ref="U188:U189"/>
    <mergeCell ref="L218:L219"/>
    <mergeCell ref="M218:M219"/>
    <mergeCell ref="T5:T6"/>
    <mergeCell ref="U5:U6"/>
    <mergeCell ref="T7:T8"/>
    <mergeCell ref="U7:U8"/>
    <mergeCell ref="N218:N219"/>
    <mergeCell ref="O218:O219"/>
    <mergeCell ref="P218:P219"/>
    <mergeCell ref="Q218:Q219"/>
    <mergeCell ref="V5:V6"/>
    <mergeCell ref="W5:W6"/>
    <mergeCell ref="V7:V8"/>
    <mergeCell ref="W7:W8"/>
    <mergeCell ref="H218:H219"/>
    <mergeCell ref="I218:I219"/>
    <mergeCell ref="J216:J217"/>
    <mergeCell ref="K216:K217"/>
    <mergeCell ref="J218:J219"/>
    <mergeCell ref="K218:K219"/>
    <mergeCell ref="H216:H217"/>
    <mergeCell ref="I216:I217"/>
    <mergeCell ref="B218:B219"/>
    <mergeCell ref="C218:C219"/>
    <mergeCell ref="F218:F219"/>
    <mergeCell ref="G218:G219"/>
    <mergeCell ref="V214:V215"/>
    <mergeCell ref="W214:W215"/>
    <mergeCell ref="R216:R217"/>
    <mergeCell ref="S216:S217"/>
    <mergeCell ref="V216:V217"/>
    <mergeCell ref="W216:W217"/>
    <mergeCell ref="B216:B217"/>
    <mergeCell ref="C216:C217"/>
    <mergeCell ref="F216:F217"/>
    <mergeCell ref="G216:G217"/>
    <mergeCell ref="J214:J215"/>
    <mergeCell ref="K214:K215"/>
    <mergeCell ref="H214:H215"/>
    <mergeCell ref="I214:I215"/>
    <mergeCell ref="T212:T213"/>
    <mergeCell ref="U212:U213"/>
    <mergeCell ref="B214:B215"/>
    <mergeCell ref="C214:C215"/>
    <mergeCell ref="F214:F215"/>
    <mergeCell ref="G214:G215"/>
    <mergeCell ref="R214:R215"/>
    <mergeCell ref="S214:S215"/>
    <mergeCell ref="T214:T215"/>
    <mergeCell ref="U214:U215"/>
    <mergeCell ref="V210:V211"/>
    <mergeCell ref="W210:W211"/>
    <mergeCell ref="J212:J213"/>
    <mergeCell ref="K212:K213"/>
    <mergeCell ref="V212:V213"/>
    <mergeCell ref="W212:W213"/>
    <mergeCell ref="L210:L211"/>
    <mergeCell ref="M210:M211"/>
    <mergeCell ref="N210:N211"/>
    <mergeCell ref="O210:O211"/>
    <mergeCell ref="B212:B213"/>
    <mergeCell ref="C212:C213"/>
    <mergeCell ref="F212:F213"/>
    <mergeCell ref="G212:G213"/>
    <mergeCell ref="T210:T211"/>
    <mergeCell ref="U210:U211"/>
    <mergeCell ref="H212:H213"/>
    <mergeCell ref="I212:I213"/>
    <mergeCell ref="J210:J211"/>
    <mergeCell ref="K210:K211"/>
    <mergeCell ref="H210:H211"/>
    <mergeCell ref="I210:I211"/>
    <mergeCell ref="R212:R213"/>
    <mergeCell ref="S212:S213"/>
    <mergeCell ref="T208:T209"/>
    <mergeCell ref="U208:U209"/>
    <mergeCell ref="V208:V209"/>
    <mergeCell ref="W208:W209"/>
    <mergeCell ref="S208:S209"/>
    <mergeCell ref="B210:B211"/>
    <mergeCell ref="C210:C211"/>
    <mergeCell ref="F210:F211"/>
    <mergeCell ref="G210:G211"/>
    <mergeCell ref="R210:R211"/>
    <mergeCell ref="S210:S211"/>
    <mergeCell ref="B208:B209"/>
    <mergeCell ref="C208:C209"/>
    <mergeCell ref="F208:F209"/>
    <mergeCell ref="G208:G209"/>
    <mergeCell ref="T206:T207"/>
    <mergeCell ref="U206:U207"/>
    <mergeCell ref="V206:V207"/>
    <mergeCell ref="H208:H209"/>
    <mergeCell ref="I208:I209"/>
    <mergeCell ref="H206:H207"/>
    <mergeCell ref="I206:I207"/>
    <mergeCell ref="J208:J209"/>
    <mergeCell ref="K208:K209"/>
    <mergeCell ref="W206:W207"/>
    <mergeCell ref="O206:O207"/>
    <mergeCell ref="R206:R207"/>
    <mergeCell ref="S206:S207"/>
    <mergeCell ref="Q206:Q207"/>
    <mergeCell ref="R208:R209"/>
    <mergeCell ref="J206:J207"/>
    <mergeCell ref="K206:K207"/>
    <mergeCell ref="M206:M207"/>
    <mergeCell ref="N206:N207"/>
    <mergeCell ref="L208:L209"/>
    <mergeCell ref="M208:M209"/>
    <mergeCell ref="N208:N209"/>
    <mergeCell ref="O208:O209"/>
    <mergeCell ref="P208:P209"/>
    <mergeCell ref="T204:U204"/>
    <mergeCell ref="V204:W204"/>
    <mergeCell ref="A206:A229"/>
    <mergeCell ref="B206:B207"/>
    <mergeCell ref="C206:C207"/>
    <mergeCell ref="F206:F207"/>
    <mergeCell ref="G206:G207"/>
    <mergeCell ref="B204:B205"/>
    <mergeCell ref="C204:C205"/>
    <mergeCell ref="D204:D205"/>
    <mergeCell ref="V137:V138"/>
    <mergeCell ref="W137:W138"/>
    <mergeCell ref="P137:P138"/>
    <mergeCell ref="F204:G204"/>
    <mergeCell ref="H204:I204"/>
    <mergeCell ref="J204:K204"/>
    <mergeCell ref="L204:M204"/>
    <mergeCell ref="T137:T138"/>
    <mergeCell ref="L137:L138"/>
    <mergeCell ref="M137:M138"/>
    <mergeCell ref="F137:F138"/>
    <mergeCell ref="G137:G138"/>
    <mergeCell ref="T135:T136"/>
    <mergeCell ref="U135:U136"/>
    <mergeCell ref="N137:N138"/>
    <mergeCell ref="O137:O138"/>
    <mergeCell ref="Q137:Q138"/>
    <mergeCell ref="R137:R138"/>
    <mergeCell ref="S137:S138"/>
    <mergeCell ref="U137:U138"/>
    <mergeCell ref="W133:W134"/>
    <mergeCell ref="T133:T134"/>
    <mergeCell ref="U133:U134"/>
    <mergeCell ref="V133:V134"/>
    <mergeCell ref="W135:W136"/>
    <mergeCell ref="B135:B136"/>
    <mergeCell ref="C135:C136"/>
    <mergeCell ref="F135:F136"/>
    <mergeCell ref="G135:G136"/>
    <mergeCell ref="O135:O136"/>
    <mergeCell ref="R133:R134"/>
    <mergeCell ref="S133:S134"/>
    <mergeCell ref="S135:S136"/>
    <mergeCell ref="V135:V136"/>
    <mergeCell ref="G133:G134"/>
    <mergeCell ref="T131:T132"/>
    <mergeCell ref="U131:U132"/>
    <mergeCell ref="H131:H132"/>
    <mergeCell ref="I131:I132"/>
    <mergeCell ref="J131:J132"/>
    <mergeCell ref="M131:M132"/>
    <mergeCell ref="O131:O132"/>
    <mergeCell ref="P131:P132"/>
    <mergeCell ref="Q133:Q134"/>
    <mergeCell ref="V131:V132"/>
    <mergeCell ref="W131:W132"/>
    <mergeCell ref="R131:R132"/>
    <mergeCell ref="K133:K134"/>
    <mergeCell ref="N133:N134"/>
    <mergeCell ref="O133:O134"/>
    <mergeCell ref="P133:P134"/>
    <mergeCell ref="S131:S132"/>
    <mergeCell ref="K131:K132"/>
    <mergeCell ref="L131:L132"/>
    <mergeCell ref="Q131:Q132"/>
    <mergeCell ref="F131:F132"/>
    <mergeCell ref="G131:G132"/>
    <mergeCell ref="T129:T130"/>
    <mergeCell ref="H129:H130"/>
    <mergeCell ref="I129:I130"/>
    <mergeCell ref="F129:F130"/>
    <mergeCell ref="G129:G130"/>
    <mergeCell ref="L129:L130"/>
    <mergeCell ref="M129:M130"/>
    <mergeCell ref="V129:V130"/>
    <mergeCell ref="W129:W130"/>
    <mergeCell ref="P129:P130"/>
    <mergeCell ref="Q129:Q130"/>
    <mergeCell ref="R129:R130"/>
    <mergeCell ref="S129:S130"/>
    <mergeCell ref="U129:U130"/>
    <mergeCell ref="V127:V128"/>
    <mergeCell ref="W127:W128"/>
    <mergeCell ref="J129:J130"/>
    <mergeCell ref="K129:K130"/>
    <mergeCell ref="R127:R128"/>
    <mergeCell ref="S127:S128"/>
    <mergeCell ref="T127:T128"/>
    <mergeCell ref="U127:U128"/>
    <mergeCell ref="N127:N128"/>
    <mergeCell ref="O127:O128"/>
    <mergeCell ref="Q127:Q128"/>
    <mergeCell ref="I127:I128"/>
    <mergeCell ref="J127:J128"/>
    <mergeCell ref="K127:K128"/>
    <mergeCell ref="L127:L128"/>
    <mergeCell ref="M127:M128"/>
    <mergeCell ref="H125:H126"/>
    <mergeCell ref="I125:I126"/>
    <mergeCell ref="M125:M126"/>
    <mergeCell ref="W125:W126"/>
    <mergeCell ref="P125:P126"/>
    <mergeCell ref="Q125:Q126"/>
    <mergeCell ref="R125:R126"/>
    <mergeCell ref="S125:S126"/>
    <mergeCell ref="U125:U126"/>
    <mergeCell ref="T125:T126"/>
    <mergeCell ref="T123:T124"/>
    <mergeCell ref="U123:U124"/>
    <mergeCell ref="V123:V124"/>
    <mergeCell ref="V125:V126"/>
    <mergeCell ref="W123:W124"/>
    <mergeCell ref="J125:J126"/>
    <mergeCell ref="K125:K126"/>
    <mergeCell ref="K123:K124"/>
    <mergeCell ref="L123:L124"/>
    <mergeCell ref="O123:O124"/>
    <mergeCell ref="P123:P124"/>
    <mergeCell ref="Q123:Q124"/>
    <mergeCell ref="R123:R124"/>
    <mergeCell ref="S123:S124"/>
    <mergeCell ref="W119:W120"/>
    <mergeCell ref="P121:P122"/>
    <mergeCell ref="S121:S122"/>
    <mergeCell ref="T121:T122"/>
    <mergeCell ref="R121:R122"/>
    <mergeCell ref="Q121:Q122"/>
    <mergeCell ref="G121:G122"/>
    <mergeCell ref="W121:W122"/>
    <mergeCell ref="U121:U122"/>
    <mergeCell ref="V121:V122"/>
    <mergeCell ref="O119:O120"/>
    <mergeCell ref="J121:J122"/>
    <mergeCell ref="N119:N120"/>
    <mergeCell ref="M121:M122"/>
    <mergeCell ref="N121:N122"/>
    <mergeCell ref="O121:O122"/>
    <mergeCell ref="Q119:Q120"/>
    <mergeCell ref="R119:R120"/>
    <mergeCell ref="S119:S120"/>
    <mergeCell ref="V119:V120"/>
    <mergeCell ref="T119:T120"/>
    <mergeCell ref="U119:U120"/>
    <mergeCell ref="P119:P120"/>
    <mergeCell ref="B123:B124"/>
    <mergeCell ref="C123:C124"/>
    <mergeCell ref="F123:F124"/>
    <mergeCell ref="G123:G124"/>
    <mergeCell ref="H123:H124"/>
    <mergeCell ref="K121:K122"/>
    <mergeCell ref="H121:H122"/>
    <mergeCell ref="I121:I122"/>
    <mergeCell ref="M119:M120"/>
    <mergeCell ref="I123:I124"/>
    <mergeCell ref="J123:J124"/>
    <mergeCell ref="C127:C128"/>
    <mergeCell ref="B129:B130"/>
    <mergeCell ref="C129:C130"/>
    <mergeCell ref="C125:C126"/>
    <mergeCell ref="F125:F126"/>
    <mergeCell ref="G125:G126"/>
    <mergeCell ref="F127:F128"/>
    <mergeCell ref="G127:G128"/>
    <mergeCell ref="H166:H167"/>
    <mergeCell ref="G166:G167"/>
    <mergeCell ref="I166:I167"/>
    <mergeCell ref="J166:J167"/>
    <mergeCell ref="G174:G175"/>
    <mergeCell ref="H174:H175"/>
    <mergeCell ref="I174:I175"/>
    <mergeCell ref="K174:K175"/>
    <mergeCell ref="J174:J175"/>
    <mergeCell ref="I109:I110"/>
    <mergeCell ref="G119:G120"/>
    <mergeCell ref="H119:H120"/>
    <mergeCell ref="I119:I120"/>
    <mergeCell ref="H111:H112"/>
    <mergeCell ref="T109:T110"/>
    <mergeCell ref="F119:F120"/>
    <mergeCell ref="T107:T108"/>
    <mergeCell ref="M107:M108"/>
    <mergeCell ref="N107:N108"/>
    <mergeCell ref="Q107:Q108"/>
    <mergeCell ref="R107:R108"/>
    <mergeCell ref="S107:S108"/>
    <mergeCell ref="I107:I108"/>
    <mergeCell ref="H109:H110"/>
    <mergeCell ref="P109:P110"/>
    <mergeCell ref="Q109:Q110"/>
    <mergeCell ref="R109:R110"/>
    <mergeCell ref="S109:S110"/>
    <mergeCell ref="G105:G106"/>
    <mergeCell ref="H105:H106"/>
    <mergeCell ref="I105:I106"/>
    <mergeCell ref="J105:J106"/>
    <mergeCell ref="W107:W108"/>
    <mergeCell ref="S105:S106"/>
    <mergeCell ref="O107:O108"/>
    <mergeCell ref="P107:P108"/>
    <mergeCell ref="O105:O106"/>
    <mergeCell ref="P105:P106"/>
    <mergeCell ref="Q105:Q106"/>
    <mergeCell ref="U105:U106"/>
    <mergeCell ref="V105:V106"/>
    <mergeCell ref="R105:R106"/>
    <mergeCell ref="W103:W104"/>
    <mergeCell ref="T103:T104"/>
    <mergeCell ref="T105:T106"/>
    <mergeCell ref="W105:W106"/>
    <mergeCell ref="K101:K102"/>
    <mergeCell ref="N123:N124"/>
    <mergeCell ref="U103:U104"/>
    <mergeCell ref="V103:V104"/>
    <mergeCell ref="U107:U108"/>
    <mergeCell ref="V107:V108"/>
    <mergeCell ref="K105:K106"/>
    <mergeCell ref="U109:U110"/>
    <mergeCell ref="V109:V110"/>
    <mergeCell ref="O109:O110"/>
    <mergeCell ref="Q103:Q104"/>
    <mergeCell ref="R103:R104"/>
    <mergeCell ref="S103:S104"/>
    <mergeCell ref="M103:M104"/>
    <mergeCell ref="N103:N104"/>
    <mergeCell ref="O103:O104"/>
    <mergeCell ref="P103:P104"/>
    <mergeCell ref="W101:W102"/>
    <mergeCell ref="B99:B100"/>
    <mergeCell ref="C99:C100"/>
    <mergeCell ref="F99:F100"/>
    <mergeCell ref="G99:G100"/>
    <mergeCell ref="H99:H100"/>
    <mergeCell ref="U101:U102"/>
    <mergeCell ref="V101:V102"/>
    <mergeCell ref="M101:M102"/>
    <mergeCell ref="N101:N102"/>
    <mergeCell ref="T101:T102"/>
    <mergeCell ref="O101:O102"/>
    <mergeCell ref="P101:P102"/>
    <mergeCell ref="Q101:Q102"/>
    <mergeCell ref="R101:R102"/>
    <mergeCell ref="S101:S102"/>
    <mergeCell ref="U99:U100"/>
    <mergeCell ref="V99:V100"/>
    <mergeCell ref="W99:W100"/>
    <mergeCell ref="B111:B112"/>
    <mergeCell ref="C111:C112"/>
    <mergeCell ref="I101:I102"/>
    <mergeCell ref="J101:J102"/>
    <mergeCell ref="Q99:Q100"/>
    <mergeCell ref="R99:R100"/>
    <mergeCell ref="S99:S100"/>
    <mergeCell ref="T99:T100"/>
    <mergeCell ref="M99:M100"/>
    <mergeCell ref="N99:N100"/>
    <mergeCell ref="O99:O100"/>
    <mergeCell ref="P99:P100"/>
    <mergeCell ref="M97:M98"/>
    <mergeCell ref="N97:N98"/>
    <mergeCell ref="W97:W98"/>
    <mergeCell ref="B97:B98"/>
    <mergeCell ref="C97:C98"/>
    <mergeCell ref="F97:F98"/>
    <mergeCell ref="G97:G98"/>
    <mergeCell ref="H97:H98"/>
    <mergeCell ref="U97:U98"/>
    <mergeCell ref="V97:V98"/>
    <mergeCell ref="S97:S98"/>
    <mergeCell ref="T97:T98"/>
    <mergeCell ref="O97:O98"/>
    <mergeCell ref="P97:P98"/>
    <mergeCell ref="Q97:Q98"/>
    <mergeCell ref="R97:R98"/>
    <mergeCell ref="L101:L102"/>
    <mergeCell ref="E97:E108"/>
    <mergeCell ref="H101:H102"/>
    <mergeCell ref="K103:K104"/>
    <mergeCell ref="L107:L108"/>
    <mergeCell ref="J107:J108"/>
    <mergeCell ref="K107:K108"/>
    <mergeCell ref="H107:H108"/>
    <mergeCell ref="G101:G102"/>
    <mergeCell ref="L103:L104"/>
    <mergeCell ref="J235:J236"/>
    <mergeCell ref="K235:K236"/>
    <mergeCell ref="B103:B104"/>
    <mergeCell ref="C103:C104"/>
    <mergeCell ref="F103:F104"/>
    <mergeCell ref="B105:B106"/>
    <mergeCell ref="C105:C106"/>
    <mergeCell ref="F105:F106"/>
    <mergeCell ref="G103:G104"/>
    <mergeCell ref="H103:H104"/>
    <mergeCell ref="G107:G108"/>
    <mergeCell ref="A115:C115"/>
    <mergeCell ref="B119:B120"/>
    <mergeCell ref="C119:C120"/>
    <mergeCell ref="B117:B118"/>
    <mergeCell ref="C117:C118"/>
    <mergeCell ref="F111:F112"/>
    <mergeCell ref="B107:B108"/>
    <mergeCell ref="C107:C108"/>
    <mergeCell ref="F107:F108"/>
    <mergeCell ref="B176:B177"/>
    <mergeCell ref="F174:F175"/>
    <mergeCell ref="B125:B126"/>
    <mergeCell ref="B121:B122"/>
    <mergeCell ref="C121:C122"/>
    <mergeCell ref="F121:F122"/>
    <mergeCell ref="F133:F134"/>
    <mergeCell ref="J109:J110"/>
    <mergeCell ref="L174:L175"/>
    <mergeCell ref="L166:L167"/>
    <mergeCell ref="K109:K110"/>
    <mergeCell ref="K119:K120"/>
    <mergeCell ref="L119:L120"/>
    <mergeCell ref="L121:L122"/>
    <mergeCell ref="L125:L126"/>
    <mergeCell ref="J119:J120"/>
    <mergeCell ref="K166:K167"/>
    <mergeCell ref="B109:B110"/>
    <mergeCell ref="C109:C110"/>
    <mergeCell ref="F109:F110"/>
    <mergeCell ref="G109:G110"/>
    <mergeCell ref="W237:W238"/>
    <mergeCell ref="A239:C239"/>
    <mergeCell ref="Q237:Q238"/>
    <mergeCell ref="R237:R238"/>
    <mergeCell ref="S237:S238"/>
    <mergeCell ref="T237:T238"/>
    <mergeCell ref="M237:M238"/>
    <mergeCell ref="N237:N238"/>
    <mergeCell ref="L237:L238"/>
    <mergeCell ref="K237:K238"/>
    <mergeCell ref="W235:W236"/>
    <mergeCell ref="B237:B238"/>
    <mergeCell ref="C237:C238"/>
    <mergeCell ref="F237:F238"/>
    <mergeCell ref="G237:G238"/>
    <mergeCell ref="H237:H238"/>
    <mergeCell ref="I237:I238"/>
    <mergeCell ref="J237:J238"/>
    <mergeCell ref="U237:U238"/>
    <mergeCell ref="V237:V238"/>
    <mergeCell ref="O237:O238"/>
    <mergeCell ref="P237:P238"/>
    <mergeCell ref="S235:S236"/>
    <mergeCell ref="T235:T236"/>
    <mergeCell ref="V235:V236"/>
    <mergeCell ref="O235:O236"/>
    <mergeCell ref="P235:P236"/>
    <mergeCell ref="Q235:Q236"/>
    <mergeCell ref="R235:R236"/>
    <mergeCell ref="A235:A238"/>
    <mergeCell ref="B235:B236"/>
    <mergeCell ref="C235:C236"/>
    <mergeCell ref="F235:F236"/>
    <mergeCell ref="L235:L236"/>
    <mergeCell ref="P233:Q233"/>
    <mergeCell ref="R233:S233"/>
    <mergeCell ref="T233:U233"/>
    <mergeCell ref="L233:M233"/>
    <mergeCell ref="N233:O233"/>
    <mergeCell ref="U235:U236"/>
    <mergeCell ref="M235:M236"/>
    <mergeCell ref="N235:N236"/>
    <mergeCell ref="V233:W233"/>
    <mergeCell ref="B233:B234"/>
    <mergeCell ref="C233:C234"/>
    <mergeCell ref="D233:D234"/>
    <mergeCell ref="F233:G233"/>
    <mergeCell ref="H233:I233"/>
    <mergeCell ref="J233:K233"/>
    <mergeCell ref="W92:W93"/>
    <mergeCell ref="A94:C94"/>
    <mergeCell ref="Q92:Q93"/>
    <mergeCell ref="R92:R93"/>
    <mergeCell ref="S92:S93"/>
    <mergeCell ref="T92:T93"/>
    <mergeCell ref="M92:M93"/>
    <mergeCell ref="N92:N93"/>
    <mergeCell ref="K92:K93"/>
    <mergeCell ref="L92:L93"/>
    <mergeCell ref="W90:W91"/>
    <mergeCell ref="B92:B93"/>
    <mergeCell ref="C92:C93"/>
    <mergeCell ref="F92:F93"/>
    <mergeCell ref="G92:G93"/>
    <mergeCell ref="H92:H93"/>
    <mergeCell ref="I92:I93"/>
    <mergeCell ref="J92:J93"/>
    <mergeCell ref="U92:U93"/>
    <mergeCell ref="V92:V93"/>
    <mergeCell ref="O92:O93"/>
    <mergeCell ref="P92:P93"/>
    <mergeCell ref="S90:S91"/>
    <mergeCell ref="T90:T91"/>
    <mergeCell ref="U90:U91"/>
    <mergeCell ref="V90:V91"/>
    <mergeCell ref="O90:O91"/>
    <mergeCell ref="P90:P91"/>
    <mergeCell ref="Q90:Q91"/>
    <mergeCell ref="R90:R91"/>
    <mergeCell ref="S88:S89"/>
    <mergeCell ref="T88:T89"/>
    <mergeCell ref="U88:U89"/>
    <mergeCell ref="V88:V89"/>
    <mergeCell ref="G90:G91"/>
    <mergeCell ref="H90:H91"/>
    <mergeCell ref="M88:M89"/>
    <mergeCell ref="N88:N89"/>
    <mergeCell ref="I90:I91"/>
    <mergeCell ref="J90:J91"/>
    <mergeCell ref="K90:K91"/>
    <mergeCell ref="L90:L91"/>
    <mergeCell ref="M90:M91"/>
    <mergeCell ref="N90:N91"/>
    <mergeCell ref="W86:W87"/>
    <mergeCell ref="B88:B89"/>
    <mergeCell ref="C88:C89"/>
    <mergeCell ref="F88:F89"/>
    <mergeCell ref="G88:G89"/>
    <mergeCell ref="H88:H89"/>
    <mergeCell ref="I88:I89"/>
    <mergeCell ref="J88:J89"/>
    <mergeCell ref="W88:W89"/>
    <mergeCell ref="O88:O89"/>
    <mergeCell ref="O86:O87"/>
    <mergeCell ref="P86:P87"/>
    <mergeCell ref="Q88:Q89"/>
    <mergeCell ref="R88:R89"/>
    <mergeCell ref="P88:P89"/>
    <mergeCell ref="U86:U87"/>
    <mergeCell ref="V86:V87"/>
    <mergeCell ref="K88:K89"/>
    <mergeCell ref="L88:L89"/>
    <mergeCell ref="Q86:Q87"/>
    <mergeCell ref="R86:R87"/>
    <mergeCell ref="K86:K87"/>
    <mergeCell ref="L86:L87"/>
    <mergeCell ref="M86:M87"/>
    <mergeCell ref="N86:N87"/>
    <mergeCell ref="W84:W85"/>
    <mergeCell ref="B86:B87"/>
    <mergeCell ref="C86:C87"/>
    <mergeCell ref="F86:F87"/>
    <mergeCell ref="G86:G87"/>
    <mergeCell ref="H86:H87"/>
    <mergeCell ref="I86:I87"/>
    <mergeCell ref="J86:J87"/>
    <mergeCell ref="S86:S87"/>
    <mergeCell ref="T86:T87"/>
    <mergeCell ref="Q84:Q85"/>
    <mergeCell ref="R84:R85"/>
    <mergeCell ref="U84:U85"/>
    <mergeCell ref="V84:V85"/>
    <mergeCell ref="S84:S85"/>
    <mergeCell ref="T84:T85"/>
    <mergeCell ref="O84:O85"/>
    <mergeCell ref="G82:G83"/>
    <mergeCell ref="H82:H83"/>
    <mergeCell ref="P84:P85"/>
    <mergeCell ref="I84:I85"/>
    <mergeCell ref="J84:J85"/>
    <mergeCell ref="K84:K85"/>
    <mergeCell ref="L84:L85"/>
    <mergeCell ref="G84:G85"/>
    <mergeCell ref="H84:H85"/>
    <mergeCell ref="M82:M83"/>
    <mergeCell ref="N82:N83"/>
    <mergeCell ref="M84:M85"/>
    <mergeCell ref="N84:N85"/>
    <mergeCell ref="I82:I83"/>
    <mergeCell ref="J82:J83"/>
    <mergeCell ref="Q82:Q83"/>
    <mergeCell ref="R82:R83"/>
    <mergeCell ref="P82:P83"/>
    <mergeCell ref="K82:K83"/>
    <mergeCell ref="L82:L83"/>
    <mergeCell ref="O82:O83"/>
    <mergeCell ref="N80:N81"/>
    <mergeCell ref="O80:O81"/>
    <mergeCell ref="W80:W81"/>
    <mergeCell ref="W82:W83"/>
    <mergeCell ref="S82:S83"/>
    <mergeCell ref="T82:T83"/>
    <mergeCell ref="U82:U83"/>
    <mergeCell ref="V82:V83"/>
    <mergeCell ref="V80:V81"/>
    <mergeCell ref="J80:J81"/>
    <mergeCell ref="S80:S81"/>
    <mergeCell ref="T80:T81"/>
    <mergeCell ref="U80:U81"/>
    <mergeCell ref="P80:P81"/>
    <mergeCell ref="Q80:Q81"/>
    <mergeCell ref="R80:R81"/>
    <mergeCell ref="K80:K81"/>
    <mergeCell ref="L80:L81"/>
    <mergeCell ref="M80:M81"/>
    <mergeCell ref="R78:R79"/>
    <mergeCell ref="U78:U79"/>
    <mergeCell ref="V78:V79"/>
    <mergeCell ref="W78:W79"/>
    <mergeCell ref="N78:N79"/>
    <mergeCell ref="O78:O79"/>
    <mergeCell ref="P78:P79"/>
    <mergeCell ref="Q78:Q79"/>
    <mergeCell ref="B90:B91"/>
    <mergeCell ref="C90:C91"/>
    <mergeCell ref="F90:F91"/>
    <mergeCell ref="M78:M79"/>
    <mergeCell ref="B80:B81"/>
    <mergeCell ref="C80:C81"/>
    <mergeCell ref="F80:F81"/>
    <mergeCell ref="G80:G81"/>
    <mergeCell ref="H80:H81"/>
    <mergeCell ref="I80:I81"/>
    <mergeCell ref="B78:B79"/>
    <mergeCell ref="C78:C79"/>
    <mergeCell ref="F78:F79"/>
    <mergeCell ref="B84:B85"/>
    <mergeCell ref="C84:C85"/>
    <mergeCell ref="F84:F85"/>
    <mergeCell ref="B82:B83"/>
    <mergeCell ref="C82:C83"/>
    <mergeCell ref="F82:F83"/>
    <mergeCell ref="G78:G79"/>
    <mergeCell ref="H78:H79"/>
    <mergeCell ref="S73:S74"/>
    <mergeCell ref="T73:T74"/>
    <mergeCell ref="S78:S79"/>
    <mergeCell ref="T78:T79"/>
    <mergeCell ref="I78:I79"/>
    <mergeCell ref="J78:J79"/>
    <mergeCell ref="K78:K79"/>
    <mergeCell ref="L78:L79"/>
    <mergeCell ref="W73:W74"/>
    <mergeCell ref="A75:C75"/>
    <mergeCell ref="M73:M74"/>
    <mergeCell ref="N73:N74"/>
    <mergeCell ref="O73:O74"/>
    <mergeCell ref="P73:P74"/>
    <mergeCell ref="Q73:Q74"/>
    <mergeCell ref="R73:R74"/>
    <mergeCell ref="K73:K74"/>
    <mergeCell ref="L73:L74"/>
    <mergeCell ref="U73:U74"/>
    <mergeCell ref="V73:V74"/>
    <mergeCell ref="S71:S72"/>
    <mergeCell ref="T71:T72"/>
    <mergeCell ref="W71:W72"/>
    <mergeCell ref="B73:B74"/>
    <mergeCell ref="C73:C74"/>
    <mergeCell ref="F73:F74"/>
    <mergeCell ref="G73:G74"/>
    <mergeCell ref="H73:H74"/>
    <mergeCell ref="I73:I74"/>
    <mergeCell ref="J73:J74"/>
    <mergeCell ref="O71:O72"/>
    <mergeCell ref="P71:P72"/>
    <mergeCell ref="Q71:Q72"/>
    <mergeCell ref="R71:R72"/>
    <mergeCell ref="K71:K72"/>
    <mergeCell ref="L71:L72"/>
    <mergeCell ref="M71:M72"/>
    <mergeCell ref="N71:N72"/>
    <mergeCell ref="W69:W70"/>
    <mergeCell ref="B71:B72"/>
    <mergeCell ref="C71:C72"/>
    <mergeCell ref="F71:F72"/>
    <mergeCell ref="G71:G72"/>
    <mergeCell ref="H71:H72"/>
    <mergeCell ref="I71:I72"/>
    <mergeCell ref="J71:J72"/>
    <mergeCell ref="U71:U72"/>
    <mergeCell ref="V71:V72"/>
    <mergeCell ref="U69:U70"/>
    <mergeCell ref="V69:V70"/>
    <mergeCell ref="S69:S70"/>
    <mergeCell ref="T69:T70"/>
    <mergeCell ref="K69:K70"/>
    <mergeCell ref="L69:L70"/>
    <mergeCell ref="Q69:Q70"/>
    <mergeCell ref="R69:R70"/>
    <mergeCell ref="V65:V66"/>
    <mergeCell ref="W65:W66"/>
    <mergeCell ref="A67:C67"/>
    <mergeCell ref="Q65:Q66"/>
    <mergeCell ref="R65:R66"/>
    <mergeCell ref="S65:S66"/>
    <mergeCell ref="T65:T66"/>
    <mergeCell ref="B69:B70"/>
    <mergeCell ref="C69:C70"/>
    <mergeCell ref="F69:F70"/>
    <mergeCell ref="U65:U66"/>
    <mergeCell ref="M69:M70"/>
    <mergeCell ref="N69:N70"/>
    <mergeCell ref="O69:O70"/>
    <mergeCell ref="P69:P70"/>
    <mergeCell ref="I69:I70"/>
    <mergeCell ref="J69:J70"/>
    <mergeCell ref="G69:G70"/>
    <mergeCell ref="H69:H70"/>
    <mergeCell ref="O65:O66"/>
    <mergeCell ref="P65:P66"/>
    <mergeCell ref="I65:I66"/>
    <mergeCell ref="J65:J66"/>
    <mergeCell ref="K65:K66"/>
    <mergeCell ref="L65:L66"/>
    <mergeCell ref="M65:M66"/>
    <mergeCell ref="N65:N66"/>
    <mergeCell ref="S63:S64"/>
    <mergeCell ref="T63:T64"/>
    <mergeCell ref="U63:U64"/>
    <mergeCell ref="V63:V64"/>
    <mergeCell ref="W63:W64"/>
    <mergeCell ref="B65:B66"/>
    <mergeCell ref="C65:C66"/>
    <mergeCell ref="F65:F66"/>
    <mergeCell ref="G65:G66"/>
    <mergeCell ref="H65:H66"/>
    <mergeCell ref="M63:M64"/>
    <mergeCell ref="N63:N64"/>
    <mergeCell ref="O63:O64"/>
    <mergeCell ref="P63:P64"/>
    <mergeCell ref="Q63:Q64"/>
    <mergeCell ref="R63:R64"/>
    <mergeCell ref="W61:W62"/>
    <mergeCell ref="B63:B64"/>
    <mergeCell ref="C63:C64"/>
    <mergeCell ref="F63:F64"/>
    <mergeCell ref="G63:G64"/>
    <mergeCell ref="H63:H64"/>
    <mergeCell ref="I63:I64"/>
    <mergeCell ref="J63:J64"/>
    <mergeCell ref="K63:K64"/>
    <mergeCell ref="L63:L64"/>
    <mergeCell ref="Q61:Q62"/>
    <mergeCell ref="R61:R62"/>
    <mergeCell ref="K61:K62"/>
    <mergeCell ref="L61:L62"/>
    <mergeCell ref="M61:M62"/>
    <mergeCell ref="N61:N62"/>
    <mergeCell ref="O61:O62"/>
    <mergeCell ref="P61:P62"/>
    <mergeCell ref="S61:S62"/>
    <mergeCell ref="T61:T62"/>
    <mergeCell ref="U61:U62"/>
    <mergeCell ref="V61:V62"/>
    <mergeCell ref="L55:L56"/>
    <mergeCell ref="B61:B62"/>
    <mergeCell ref="C61:C62"/>
    <mergeCell ref="F61:F62"/>
    <mergeCell ref="G61:G62"/>
    <mergeCell ref="H61:H62"/>
    <mergeCell ref="I61:I62"/>
    <mergeCell ref="J61:J62"/>
    <mergeCell ref="L59:M59"/>
    <mergeCell ref="A57:C57"/>
    <mergeCell ref="U55:U56"/>
    <mergeCell ref="V55:V56"/>
    <mergeCell ref="W55:W56"/>
    <mergeCell ref="T55:T56"/>
    <mergeCell ref="Q55:Q56"/>
    <mergeCell ref="R55:R56"/>
    <mergeCell ref="S55:S56"/>
    <mergeCell ref="M55:M56"/>
    <mergeCell ref="B55:B56"/>
    <mergeCell ref="C55:C56"/>
    <mergeCell ref="F55:F56"/>
    <mergeCell ref="G55:G56"/>
    <mergeCell ref="H55:H56"/>
    <mergeCell ref="I55:I56"/>
    <mergeCell ref="T53:T54"/>
    <mergeCell ref="K53:K54"/>
    <mergeCell ref="L53:L54"/>
    <mergeCell ref="M53:M54"/>
    <mergeCell ref="N53:N54"/>
    <mergeCell ref="S53:S54"/>
    <mergeCell ref="J55:J56"/>
    <mergeCell ref="N55:N56"/>
    <mergeCell ref="K55:K56"/>
    <mergeCell ref="W53:W54"/>
    <mergeCell ref="J53:J54"/>
    <mergeCell ref="O55:O56"/>
    <mergeCell ref="P55:P56"/>
    <mergeCell ref="U53:U54"/>
    <mergeCell ref="V53:V54"/>
    <mergeCell ref="O53:O54"/>
    <mergeCell ref="P53:P54"/>
    <mergeCell ref="Q53:Q54"/>
    <mergeCell ref="R53:R54"/>
    <mergeCell ref="B53:B54"/>
    <mergeCell ref="C53:C54"/>
    <mergeCell ref="F53:F54"/>
    <mergeCell ref="G53:G54"/>
    <mergeCell ref="H53:H54"/>
    <mergeCell ref="I53:I54"/>
    <mergeCell ref="R51:R52"/>
    <mergeCell ref="S51:S52"/>
    <mergeCell ref="L51:L52"/>
    <mergeCell ref="M51:M52"/>
    <mergeCell ref="N51:N52"/>
    <mergeCell ref="O51:O52"/>
    <mergeCell ref="P51:P52"/>
    <mergeCell ref="Q51:Q52"/>
    <mergeCell ref="T51:T52"/>
    <mergeCell ref="U51:U52"/>
    <mergeCell ref="V51:V52"/>
    <mergeCell ref="W51:W52"/>
    <mergeCell ref="H51:H52"/>
    <mergeCell ref="I51:I52"/>
    <mergeCell ref="J51:J52"/>
    <mergeCell ref="K51:K52"/>
    <mergeCell ref="B51:B52"/>
    <mergeCell ref="C51:C52"/>
    <mergeCell ref="F51:F52"/>
    <mergeCell ref="G51:G52"/>
    <mergeCell ref="R49:R50"/>
    <mergeCell ref="S49:S50"/>
    <mergeCell ref="V49:V50"/>
    <mergeCell ref="W49:W50"/>
    <mergeCell ref="T49:T50"/>
    <mergeCell ref="U49:U50"/>
    <mergeCell ref="J49:J50"/>
    <mergeCell ref="K49:K50"/>
    <mergeCell ref="L49:L50"/>
    <mergeCell ref="M49:M50"/>
    <mergeCell ref="N49:N50"/>
    <mergeCell ref="O49:O50"/>
    <mergeCell ref="P49:P50"/>
    <mergeCell ref="Q49:Q50"/>
    <mergeCell ref="B49:B50"/>
    <mergeCell ref="C49:C50"/>
    <mergeCell ref="F49:F50"/>
    <mergeCell ref="G49:G50"/>
    <mergeCell ref="H49:H50"/>
    <mergeCell ref="I49:I50"/>
    <mergeCell ref="R47:R48"/>
    <mergeCell ref="S47:S48"/>
    <mergeCell ref="L47:L48"/>
    <mergeCell ref="M47:M48"/>
    <mergeCell ref="N47:N48"/>
    <mergeCell ref="O47:O48"/>
    <mergeCell ref="P47:P48"/>
    <mergeCell ref="Q47:Q48"/>
    <mergeCell ref="T47:T48"/>
    <mergeCell ref="U47:U48"/>
    <mergeCell ref="V47:V48"/>
    <mergeCell ref="W47:W48"/>
    <mergeCell ref="H47:H48"/>
    <mergeCell ref="I47:I48"/>
    <mergeCell ref="J47:J48"/>
    <mergeCell ref="K47:K48"/>
    <mergeCell ref="B47:B48"/>
    <mergeCell ref="C47:C48"/>
    <mergeCell ref="F47:F48"/>
    <mergeCell ref="G47:G48"/>
    <mergeCell ref="R45:R46"/>
    <mergeCell ref="S45:S46"/>
    <mergeCell ref="V45:V46"/>
    <mergeCell ref="W45:W46"/>
    <mergeCell ref="T45:T46"/>
    <mergeCell ref="U45:U46"/>
    <mergeCell ref="J45:J46"/>
    <mergeCell ref="K45:K46"/>
    <mergeCell ref="L45:L46"/>
    <mergeCell ref="M45:M46"/>
    <mergeCell ref="N45:N46"/>
    <mergeCell ref="O45:O46"/>
    <mergeCell ref="P45:P46"/>
    <mergeCell ref="Q45:Q46"/>
    <mergeCell ref="B45:B46"/>
    <mergeCell ref="C45:C46"/>
    <mergeCell ref="F45:F46"/>
    <mergeCell ref="G45:G46"/>
    <mergeCell ref="H45:H46"/>
    <mergeCell ref="I45:I46"/>
    <mergeCell ref="R43:R44"/>
    <mergeCell ref="S43:S44"/>
    <mergeCell ref="L43:L44"/>
    <mergeCell ref="M43:M44"/>
    <mergeCell ref="N43:N44"/>
    <mergeCell ref="O43:O44"/>
    <mergeCell ref="P43:P44"/>
    <mergeCell ref="Q43:Q44"/>
    <mergeCell ref="T43:T44"/>
    <mergeCell ref="U43:U44"/>
    <mergeCell ref="V43:V44"/>
    <mergeCell ref="W43:W44"/>
    <mergeCell ref="H43:H44"/>
    <mergeCell ref="I43:I44"/>
    <mergeCell ref="J43:J44"/>
    <mergeCell ref="K43:K44"/>
    <mergeCell ref="B43:B44"/>
    <mergeCell ref="C43:C44"/>
    <mergeCell ref="F43:F44"/>
    <mergeCell ref="G43:G44"/>
    <mergeCell ref="R41:R42"/>
    <mergeCell ref="S41:S42"/>
    <mergeCell ref="V41:V42"/>
    <mergeCell ref="W41:W42"/>
    <mergeCell ref="T41:T42"/>
    <mergeCell ref="U41:U42"/>
    <mergeCell ref="J41:J42"/>
    <mergeCell ref="K41:K42"/>
    <mergeCell ref="L41:L42"/>
    <mergeCell ref="M41:M42"/>
    <mergeCell ref="N41:N42"/>
    <mergeCell ref="O41:O42"/>
    <mergeCell ref="P41:P42"/>
    <mergeCell ref="Q41:Q42"/>
    <mergeCell ref="B41:B42"/>
    <mergeCell ref="C41:C42"/>
    <mergeCell ref="F41:F42"/>
    <mergeCell ref="G41:G42"/>
    <mergeCell ref="H41:H42"/>
    <mergeCell ref="I41:I42"/>
    <mergeCell ref="R39:R40"/>
    <mergeCell ref="S39:S40"/>
    <mergeCell ref="L39:L40"/>
    <mergeCell ref="M39:M40"/>
    <mergeCell ref="N39:N40"/>
    <mergeCell ref="O39:O40"/>
    <mergeCell ref="P39:P40"/>
    <mergeCell ref="Q39:Q40"/>
    <mergeCell ref="T39:T40"/>
    <mergeCell ref="U39:U40"/>
    <mergeCell ref="V39:V40"/>
    <mergeCell ref="W39:W40"/>
    <mergeCell ref="H39:H40"/>
    <mergeCell ref="I39:I40"/>
    <mergeCell ref="J39:J40"/>
    <mergeCell ref="K39:K40"/>
    <mergeCell ref="B39:B40"/>
    <mergeCell ref="C39:C40"/>
    <mergeCell ref="F39:F40"/>
    <mergeCell ref="G39:G40"/>
    <mergeCell ref="R37:R38"/>
    <mergeCell ref="S37:S38"/>
    <mergeCell ref="V37:V38"/>
    <mergeCell ref="W37:W38"/>
    <mergeCell ref="T37:T38"/>
    <mergeCell ref="U37:U38"/>
    <mergeCell ref="P37:P38"/>
    <mergeCell ref="Q37:Q38"/>
    <mergeCell ref="J37:J38"/>
    <mergeCell ref="K37:K38"/>
    <mergeCell ref="L37:L38"/>
    <mergeCell ref="M37:M38"/>
    <mergeCell ref="B37:B38"/>
    <mergeCell ref="C37:C38"/>
    <mergeCell ref="F37:F38"/>
    <mergeCell ref="G37:G38"/>
    <mergeCell ref="H37:H38"/>
    <mergeCell ref="I37:I38"/>
    <mergeCell ref="L35:M35"/>
    <mergeCell ref="N35:O35"/>
    <mergeCell ref="H35:I35"/>
    <mergeCell ref="J35:K35"/>
    <mergeCell ref="N37:N38"/>
    <mergeCell ref="O37:O38"/>
    <mergeCell ref="P35:Q35"/>
    <mergeCell ref="R35:S35"/>
    <mergeCell ref="T35:U35"/>
    <mergeCell ref="V35:W35"/>
    <mergeCell ref="B35:B36"/>
    <mergeCell ref="C35:C36"/>
    <mergeCell ref="D35:D36"/>
    <mergeCell ref="F35:G35"/>
    <mergeCell ref="A31:C31"/>
    <mergeCell ref="A32:C32"/>
    <mergeCell ref="C27:C28"/>
    <mergeCell ref="G27:G28"/>
    <mergeCell ref="C29:C30"/>
    <mergeCell ref="F29:F30"/>
    <mergeCell ref="G29:G30"/>
    <mergeCell ref="F27:F28"/>
    <mergeCell ref="H29:H30"/>
    <mergeCell ref="I29:I30"/>
    <mergeCell ref="C19:C20"/>
    <mergeCell ref="G19:G20"/>
    <mergeCell ref="H19:H20"/>
    <mergeCell ref="F25:F26"/>
    <mergeCell ref="H27:H28"/>
    <mergeCell ref="I27:I28"/>
    <mergeCell ref="I25:I26"/>
    <mergeCell ref="C23:C24"/>
    <mergeCell ref="J15:J16"/>
    <mergeCell ref="C17:C18"/>
    <mergeCell ref="G17:G18"/>
    <mergeCell ref="H17:H18"/>
    <mergeCell ref="I17:I18"/>
    <mergeCell ref="J17:J18"/>
    <mergeCell ref="C15:C16"/>
    <mergeCell ref="G15:G16"/>
    <mergeCell ref="H15:H16"/>
    <mergeCell ref="P7:P8"/>
    <mergeCell ref="Q7:Q8"/>
    <mergeCell ref="K5:K6"/>
    <mergeCell ref="F9:F10"/>
    <mergeCell ref="G9:G10"/>
    <mergeCell ref="H9:H10"/>
    <mergeCell ref="G5:G6"/>
    <mergeCell ref="H5:H6"/>
    <mergeCell ref="I5:I6"/>
    <mergeCell ref="J5:J6"/>
    <mergeCell ref="A5:A14"/>
    <mergeCell ref="B5:B6"/>
    <mergeCell ref="C5:C6"/>
    <mergeCell ref="F5:F6"/>
    <mergeCell ref="B13:B14"/>
    <mergeCell ref="C13:C14"/>
    <mergeCell ref="F13:F14"/>
    <mergeCell ref="B11:B12"/>
    <mergeCell ref="C11:C12"/>
    <mergeCell ref="F11:F12"/>
    <mergeCell ref="L3:M3"/>
    <mergeCell ref="N3:O3"/>
    <mergeCell ref="P3:Q3"/>
    <mergeCell ref="V3:W3"/>
    <mergeCell ref="L1:M1"/>
    <mergeCell ref="A2:W2"/>
    <mergeCell ref="B3:B4"/>
    <mergeCell ref="C3:C4"/>
    <mergeCell ref="D3:D4"/>
    <mergeCell ref="F3:G3"/>
    <mergeCell ref="H3:I3"/>
    <mergeCell ref="R3:S3"/>
    <mergeCell ref="T3:U3"/>
    <mergeCell ref="J3:K3"/>
    <mergeCell ref="M174:M175"/>
    <mergeCell ref="O174:O175"/>
    <mergeCell ref="Q174:Q175"/>
    <mergeCell ref="M166:M167"/>
    <mergeCell ref="N166:N167"/>
    <mergeCell ref="P168:P169"/>
    <mergeCell ref="Q168:Q169"/>
    <mergeCell ref="O166:O167"/>
    <mergeCell ref="P166:P167"/>
    <mergeCell ref="W174:W175"/>
    <mergeCell ref="N174:N175"/>
    <mergeCell ref="P174:P175"/>
    <mergeCell ref="R174:R175"/>
    <mergeCell ref="T174:T175"/>
    <mergeCell ref="V174:V175"/>
    <mergeCell ref="S174:S175"/>
    <mergeCell ref="U174:U175"/>
    <mergeCell ref="F241:G241"/>
    <mergeCell ref="H241:I241"/>
    <mergeCell ref="J241:K241"/>
    <mergeCell ref="B170:B171"/>
    <mergeCell ref="B172:B173"/>
    <mergeCell ref="B174:B175"/>
    <mergeCell ref="C174:C175"/>
    <mergeCell ref="G235:G236"/>
    <mergeCell ref="H235:H236"/>
    <mergeCell ref="I235:I236"/>
    <mergeCell ref="A180:A201"/>
    <mergeCell ref="A162:A177"/>
    <mergeCell ref="B188:B189"/>
    <mergeCell ref="B192:B193"/>
    <mergeCell ref="B168:B169"/>
    <mergeCell ref="B162:B163"/>
    <mergeCell ref="A178:C178"/>
    <mergeCell ref="C188:C189"/>
    <mergeCell ref="C168:C169"/>
    <mergeCell ref="C164:C165"/>
    <mergeCell ref="A35:A56"/>
    <mergeCell ref="A59:A66"/>
    <mergeCell ref="A117:A138"/>
    <mergeCell ref="A142:A159"/>
    <mergeCell ref="A69:A74"/>
    <mergeCell ref="A78:A93"/>
  </mergeCells>
  <printOptions/>
  <pageMargins left="0.17" right="0.16" top="0.82" bottom="0.23" header="0.23" footer="0.17"/>
  <pageSetup orientation="landscape" paperSize="9" scale="56" r:id="rId3"/>
  <rowBreaks count="3" manualBreakCount="3">
    <brk id="57" max="29" man="1"/>
    <brk id="115" max="29" man="1"/>
    <brk id="178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GRZVJS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drgom</dc:creator>
  <cp:keywords/>
  <dc:description/>
  <cp:lastModifiedBy>remisovam</cp:lastModifiedBy>
  <cp:lastPrinted>2011-04-05T09:45:08Z</cp:lastPrinted>
  <dcterms:created xsi:type="dcterms:W3CDTF">2011-02-28T11:36:21Z</dcterms:created>
  <dcterms:modified xsi:type="dcterms:W3CDTF">2011-04-06T12:51:22Z</dcterms:modified>
  <cp:category/>
  <cp:version/>
  <cp:contentType/>
  <cp:contentStatus/>
</cp:coreProperties>
</file>