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80" windowHeight="7860" activeTab="0"/>
  </bookViews>
  <sheets>
    <sheet name="GR (MS) - východiská rozpočtu" sheetId="1" r:id="rId1"/>
  </sheets>
  <definedNames>
    <definedName name="_xlnm.Print_Area" localSheetId="0">'GR (MS) - východiská rozpočtu'!$A$1:$M$169</definedName>
  </definedNames>
  <calcPr fullCalcOnLoad="1"/>
</workbook>
</file>

<file path=xl/comments1.xml><?xml version="1.0" encoding="utf-8"?>
<comments xmlns="http://schemas.openxmlformats.org/spreadsheetml/2006/main">
  <authors>
    <author>drgom</author>
  </authors>
  <commentList>
    <comment ref="F74" authorId="0">
      <text>
        <r>
          <rPr>
            <b/>
            <sz val="8"/>
            <rFont val="Tahoma"/>
            <family val="2"/>
          </rPr>
          <t>drgom:</t>
        </r>
        <r>
          <rPr>
            <sz val="8"/>
            <rFont val="Tahoma"/>
            <family val="2"/>
          </rPr>
          <t xml:space="preserve">
1 500 000,- € je zahrnuté v rekonštrukcii ústavu Dubnica nad Váhom</t>
        </r>
      </text>
    </comment>
  </commentList>
</comments>
</file>

<file path=xl/sharedStrings.xml><?xml version="1.0" encoding="utf-8"?>
<sst xmlns="http://schemas.openxmlformats.org/spreadsheetml/2006/main" count="322" uniqueCount="126">
  <si>
    <t>Názov akcie</t>
  </si>
  <si>
    <t>Suma</t>
  </si>
  <si>
    <t>nárast kapacity</t>
  </si>
  <si>
    <t>2.</t>
  </si>
  <si>
    <t>1.</t>
  </si>
  <si>
    <t>3.</t>
  </si>
  <si>
    <t>4.</t>
  </si>
  <si>
    <t>5.</t>
  </si>
  <si>
    <t>Rekonštrukcia objektu č. 19 - Leopoldov</t>
  </si>
  <si>
    <t>z toho PD</t>
  </si>
  <si>
    <t>celkom</t>
  </si>
  <si>
    <t>6.</t>
  </si>
  <si>
    <t>7.</t>
  </si>
  <si>
    <t>stav.zámer</t>
  </si>
  <si>
    <t>KAPACITA riešená v prevádzkovaných ústavoch</t>
  </si>
  <si>
    <t>VÝSTAVBA NOVÝCH ústavov</t>
  </si>
  <si>
    <t>Rimavská Sobota</t>
  </si>
  <si>
    <t>spádová oblasť Levoča</t>
  </si>
  <si>
    <t>Jelšava</t>
  </si>
  <si>
    <t>Liptovské Vlachy - prestavba a výstavba nových obj.</t>
  </si>
  <si>
    <t>Celková výška stavebných investíčných aktivít za rok</t>
  </si>
  <si>
    <r>
      <t xml:space="preserve">K A P A C I T A   </t>
    </r>
    <r>
      <rPr>
        <sz val="10"/>
        <rFont val="Arial"/>
        <family val="2"/>
      </rPr>
      <t xml:space="preserve"> (východiskový stav k 1.3.2011 je </t>
    </r>
    <r>
      <rPr>
        <b/>
        <sz val="10"/>
        <rFont val="Arial"/>
        <family val="2"/>
      </rPr>
      <t xml:space="preserve">10 615 </t>
    </r>
    <r>
      <rPr>
        <sz val="10"/>
        <rFont val="Arial"/>
        <family val="2"/>
      </rPr>
      <t>miest)</t>
    </r>
  </si>
  <si>
    <t>Vozový park</t>
  </si>
  <si>
    <t>Priorita</t>
  </si>
  <si>
    <t>Eskortné vozidlo (8+1)</t>
  </si>
  <si>
    <t>Eskortné vozidlo (8+7)</t>
  </si>
  <si>
    <t>Sanitné vozidlá</t>
  </si>
  <si>
    <t>Osobné dopravné prostriedky</t>
  </si>
  <si>
    <t xml:space="preserve">15 ks </t>
  </si>
  <si>
    <t xml:space="preserve">4 ks </t>
  </si>
  <si>
    <t xml:space="preserve">5 ks </t>
  </si>
  <si>
    <t xml:space="preserve">25 ks </t>
  </si>
  <si>
    <t xml:space="preserve">7 ks </t>
  </si>
  <si>
    <t xml:space="preserve">3 ks </t>
  </si>
  <si>
    <t xml:space="preserve">20 ks </t>
  </si>
  <si>
    <t xml:space="preserve">10 ks </t>
  </si>
  <si>
    <t xml:space="preserve">2 ks </t>
  </si>
  <si>
    <t>5 ks</t>
  </si>
  <si>
    <t>Úžitkové automobily skriňové (dodávky)</t>
  </si>
  <si>
    <t>10 ks</t>
  </si>
  <si>
    <t>6 ks</t>
  </si>
  <si>
    <t>4 ks</t>
  </si>
  <si>
    <t>Terénne dopravné prostriedky</t>
  </si>
  <si>
    <t>8.</t>
  </si>
  <si>
    <t>Chladiarenský automobil</t>
  </si>
  <si>
    <t>1 ks</t>
  </si>
  <si>
    <t>0 ks</t>
  </si>
  <si>
    <t>9.</t>
  </si>
  <si>
    <t>Nákladné do 7,5 t</t>
  </si>
  <si>
    <t>2 ks</t>
  </si>
  <si>
    <t>10.</t>
  </si>
  <si>
    <t>Nákladné nad 7,5 t</t>
  </si>
  <si>
    <t>Celková výška nákladov na obstaranie za rok</t>
  </si>
  <si>
    <t>1000 ks</t>
  </si>
  <si>
    <t>2000 ks</t>
  </si>
  <si>
    <t>zbraň kalibru 9 mm Luger</t>
  </si>
  <si>
    <t>Bojová technika</t>
  </si>
  <si>
    <t>Personálna oblasť</t>
  </si>
  <si>
    <t>Systemizovaný počet príslušníkov</t>
  </si>
  <si>
    <t>Systemizovaný počet zamestnancov</t>
  </si>
  <si>
    <t>780 osôb</t>
  </si>
  <si>
    <t>SBT Želiezovce</t>
  </si>
  <si>
    <t>SBT Sučany</t>
  </si>
  <si>
    <t>Zdravotná starostlivosť</t>
  </si>
  <si>
    <t>Nemocničný informačný systém</t>
  </si>
  <si>
    <t>Informatika</t>
  </si>
  <si>
    <t>prevádzka siete LAN a WAN</t>
  </si>
  <si>
    <t>zvýšenie bezpečnosti siete</t>
  </si>
  <si>
    <t>obmena hardware</t>
  </si>
  <si>
    <t>upgrade centrálnych serverov na GR ZVJS</t>
  </si>
  <si>
    <t>Zálohovací software IS ZVJS</t>
  </si>
  <si>
    <t>Virtualizácia IS ZVJS</t>
  </si>
  <si>
    <t>Rozvoj nových funkcií IS ZVJS</t>
  </si>
  <si>
    <t>Monitorovací systém pre domáce väzenie</t>
  </si>
  <si>
    <t>500 ks</t>
  </si>
  <si>
    <t>Digitalizácia evidencie obv.a ods ARCHÍVU</t>
  </si>
  <si>
    <t>Vzdelávanie špecialistov IT</t>
  </si>
  <si>
    <t>Alternatívy</t>
  </si>
  <si>
    <t>Eskortné autobusy</t>
  </si>
  <si>
    <t>Bratislava - Žabí Majer*</t>
  </si>
  <si>
    <t>* Vypracovaná "Objemová a architektonická štúdia" z roku 2006 v objeme 31600 €</t>
  </si>
  <si>
    <t>Rekonštrukcia tepelného hospodárstva Leopoldov</t>
  </si>
  <si>
    <t>Rekonštrukcia tepelného hospodárstva LRS Omšenie</t>
  </si>
  <si>
    <t>Rekonštrukcia tepelného hospodárstva Banská Bystica Kráľová</t>
  </si>
  <si>
    <t>Rekonštrukcia technologických zariadení</t>
  </si>
  <si>
    <t>Rekonštrukcia tepelného hospodárstva Košice</t>
  </si>
  <si>
    <t>SBT Dubnica nad Váhom (zahrnuté v *)</t>
  </si>
  <si>
    <t>Rekonštrukcia tepelného hospodárstva Prešov, Sabinov</t>
  </si>
  <si>
    <t>asanácia a výstavba ubytovne Nitra Chrenová</t>
  </si>
  <si>
    <t>navýšenie o 1.800.000,- na opravy a údržbu budov</t>
  </si>
  <si>
    <t>ochranné prostriedky zásahové skupiny a kynológovia</t>
  </si>
  <si>
    <t>ročné náklady na opravu SBT ústavov</t>
  </si>
  <si>
    <t>detektory mobiln.telefónov a zariadení</t>
  </si>
  <si>
    <t>detekcia osôb v automobiloch</t>
  </si>
  <si>
    <t>RTG balíkov a batožín</t>
  </si>
  <si>
    <t>zriadenie oddielu doživ.trestov</t>
  </si>
  <si>
    <t>zriadenie špecializovaných oddielov</t>
  </si>
  <si>
    <t>obmena zdravotníckej techniky</t>
  </si>
  <si>
    <t>technologické zariadenia pre zamestnávanie ods.</t>
  </si>
  <si>
    <t>výmena dýchacích prístrojov za pretlakové</t>
  </si>
  <si>
    <t>rekonštrukcia ústavu Bratislava</t>
  </si>
  <si>
    <t>rekonštrukcia ústavu Ružomberok</t>
  </si>
  <si>
    <t>vstupné a prechodové systémy v ústavoch</t>
  </si>
  <si>
    <t>kompenzačné cely</t>
  </si>
  <si>
    <t>obmena hardware a serverov na prevádzku LAN</t>
  </si>
  <si>
    <t>4883 osôb</t>
  </si>
  <si>
    <t>5042 osôb</t>
  </si>
  <si>
    <t>4974 osôb</t>
  </si>
  <si>
    <t>počty</t>
  </si>
  <si>
    <t>4680 osôb</t>
  </si>
  <si>
    <t>Rekonštrukcia objektov č. 7 - Košice-Šaca</t>
  </si>
  <si>
    <t>Nadstavba objektov "A" , "B" - Košice-Šaca</t>
  </si>
  <si>
    <t>Rekonštrukcie ústavov</t>
  </si>
  <si>
    <t>Kapitálové výdavky</t>
  </si>
  <si>
    <t>Bežné výdavky</t>
  </si>
  <si>
    <t>Zriadenie špeciálnych oddielov, miestností a nákup špeciálnych zariadení</t>
  </si>
  <si>
    <t>Rekonštrukcia objektu "C" - Košice-Šaca</t>
  </si>
  <si>
    <t>Signálno bepečnostná technika - rekonštrukcie</t>
  </si>
  <si>
    <t>SUMÁR bežných výdavkov kategórie 630                   (podľa podkladu GR ZVJS k východiskám na roky 2012-2014)</t>
  </si>
  <si>
    <t>SUMÁR kapitálových výdavkov                                       (podľa podkladu GR ZVJS k východiskám na roky 2012-2014)</t>
  </si>
  <si>
    <t>BV            (630)</t>
  </si>
  <si>
    <t>KV           (700)</t>
  </si>
  <si>
    <t>Ostatné výdavky</t>
  </si>
  <si>
    <r>
      <t>SBT</t>
    </r>
    <r>
      <rPr>
        <sz val="10"/>
        <rFont val="Arial"/>
        <family val="0"/>
      </rPr>
      <t>+Rekonštrukcia objektov - Dubnica nad Váhom</t>
    </r>
    <r>
      <rPr>
        <b/>
        <sz val="10"/>
        <rFont val="Arial"/>
        <family val="2"/>
      </rPr>
      <t>*</t>
    </r>
  </si>
  <si>
    <t>Finančné náklady na ciele väzenstva do roku 2015</t>
  </si>
  <si>
    <t>Príloha č. 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</si>
</sst>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dotted"/>
      <top style="double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tted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double"/>
      <right>
        <color indexed="63"/>
      </right>
      <top style="double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8" applyNumberFormat="0" applyAlignment="0" applyProtection="0"/>
    <xf numFmtId="0" fontId="40" fillId="24" borderId="8" applyNumberFormat="0" applyAlignment="0" applyProtection="0"/>
    <xf numFmtId="0" fontId="41" fillId="24" borderId="9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32" borderId="10" xfId="0" applyFont="1" applyFill="1" applyBorder="1" applyAlignment="1">
      <alignment vertical="center"/>
    </xf>
    <xf numFmtId="3" fontId="0" fillId="32" borderId="10" xfId="0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3" fontId="0" fillId="33" borderId="14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vertical="center"/>
    </xf>
    <xf numFmtId="3" fontId="0" fillId="32" borderId="16" xfId="0" applyNumberFormat="1" applyFont="1" applyFill="1" applyBorder="1" applyAlignment="1">
      <alignment vertical="center"/>
    </xf>
    <xf numFmtId="0" fontId="0" fillId="32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32" borderId="18" xfId="0" applyNumberFormat="1" applyFont="1" applyFill="1" applyBorder="1" applyAlignment="1">
      <alignment vertical="center"/>
    </xf>
    <xf numFmtId="0" fontId="0" fillId="32" borderId="18" xfId="0" applyFont="1" applyFill="1" applyBorder="1" applyAlignment="1">
      <alignment vertical="center"/>
    </xf>
    <xf numFmtId="0" fontId="0" fillId="32" borderId="19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32" borderId="16" xfId="0" applyNumberFormat="1" applyFont="1" applyFill="1" applyBorder="1" applyAlignment="1">
      <alignment horizontal="right" vertical="center"/>
    </xf>
    <xf numFmtId="0" fontId="0" fillId="32" borderId="16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32" borderId="17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0" fillId="0" borderId="22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 textRotation="90" wrapText="1"/>
    </xf>
    <xf numFmtId="0" fontId="0" fillId="0" borderId="46" xfId="0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textRotation="90"/>
    </xf>
    <xf numFmtId="0" fontId="0" fillId="0" borderId="44" xfId="0" applyFont="1" applyFill="1" applyBorder="1" applyAlignment="1">
      <alignment horizontal="center" vertical="center" textRotation="90"/>
    </xf>
    <xf numFmtId="0" fontId="0" fillId="0" borderId="18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 textRotation="90"/>
    </xf>
    <xf numFmtId="0" fontId="0" fillId="0" borderId="18" xfId="0" applyFont="1" applyFill="1" applyBorder="1" applyAlignment="1">
      <alignment horizontal="center" vertical="center" textRotation="90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32" borderId="48" xfId="0" applyFont="1" applyFill="1" applyBorder="1" applyAlignment="1">
      <alignment horizontal="left" vertical="center"/>
    </xf>
    <xf numFmtId="0" fontId="0" fillId="32" borderId="49" xfId="0" applyFont="1" applyFill="1" applyBorder="1" applyAlignment="1">
      <alignment horizontal="left" vertical="center"/>
    </xf>
    <xf numFmtId="0" fontId="0" fillId="32" borderId="50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 vertical="center" textRotation="90"/>
    </xf>
    <xf numFmtId="3" fontId="0" fillId="0" borderId="44" xfId="0" applyNumberFormat="1" applyFont="1" applyFill="1" applyBorder="1" applyAlignment="1">
      <alignment horizontal="center" vertical="center" textRotation="90"/>
    </xf>
    <xf numFmtId="3" fontId="0" fillId="0" borderId="18" xfId="0" applyNumberFormat="1" applyFont="1" applyFill="1" applyBorder="1" applyAlignment="1">
      <alignment horizontal="center" vertical="center" textRotation="90"/>
    </xf>
    <xf numFmtId="0" fontId="0" fillId="0" borderId="40" xfId="0" applyFont="1" applyFill="1" applyBorder="1" applyAlignment="1">
      <alignment horizontal="center" vertical="center" textRotation="90" wrapText="1"/>
    </xf>
    <xf numFmtId="0" fontId="0" fillId="0" borderId="46" xfId="0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horizontal="center" vertical="center" textRotation="90" wrapText="1"/>
    </xf>
    <xf numFmtId="0" fontId="0" fillId="32" borderId="52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53" xfId="0" applyFont="1" applyBorder="1" applyAlignment="1">
      <alignment horizontal="center" vertical="center" textRotation="90" wrapText="1"/>
    </xf>
    <xf numFmtId="0" fontId="0" fillId="0" borderId="54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/>
    </xf>
    <xf numFmtId="0" fontId="0" fillId="0" borderId="53" xfId="0" applyFont="1" applyFill="1" applyBorder="1" applyAlignment="1">
      <alignment horizontal="center" vertical="center" textRotation="90" wrapText="1"/>
    </xf>
    <xf numFmtId="0" fontId="0" fillId="0" borderId="54" xfId="0" applyFont="1" applyFill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32" borderId="53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/>
    </xf>
    <xf numFmtId="0" fontId="2" fillId="33" borderId="55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3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34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0" fillId="0" borderId="3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textRotation="90"/>
    </xf>
    <xf numFmtId="0" fontId="0" fillId="0" borderId="25" xfId="0" applyFont="1" applyFill="1" applyBorder="1" applyAlignment="1">
      <alignment horizontal="center" vertical="center" textRotation="90"/>
    </xf>
    <xf numFmtId="0" fontId="0" fillId="0" borderId="46" xfId="0" applyFont="1" applyFill="1" applyBorder="1" applyAlignment="1">
      <alignment horizontal="center" vertical="center" textRotation="90"/>
    </xf>
    <xf numFmtId="0" fontId="0" fillId="0" borderId="58" xfId="0" applyFont="1" applyFill="1" applyBorder="1" applyAlignment="1">
      <alignment horizontal="center"/>
    </xf>
    <xf numFmtId="0" fontId="0" fillId="32" borderId="59" xfId="0" applyFont="1" applyFill="1" applyBorder="1" applyAlignment="1">
      <alignment horizontal="left" vertical="center"/>
    </xf>
    <xf numFmtId="0" fontId="0" fillId="0" borderId="40" xfId="0" applyFont="1" applyBorder="1" applyAlignment="1">
      <alignment horizontal="center" vertical="center" textRotation="90" wrapText="1"/>
    </xf>
    <xf numFmtId="0" fontId="0" fillId="0" borderId="46" xfId="0" applyFont="1" applyBorder="1" applyAlignment="1">
      <alignment horizontal="center" vertical="center" textRotation="90" wrapText="1"/>
    </xf>
    <xf numFmtId="0" fontId="0" fillId="0" borderId="4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 textRotation="90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PageLayoutView="0" workbookViewId="0" topLeftCell="A109">
      <selection activeCell="P146" sqref="P146"/>
    </sheetView>
  </sheetViews>
  <sheetFormatPr defaultColWidth="9.140625" defaultRowHeight="12.75"/>
  <cols>
    <col min="1" max="1" width="9.140625" style="5" customWidth="1"/>
    <col min="2" max="2" width="4.7109375" style="5" customWidth="1"/>
    <col min="3" max="3" width="43.8515625" style="5" customWidth="1"/>
    <col min="4" max="4" width="9.140625" style="5" hidden="1" customWidth="1"/>
    <col min="5" max="5" width="10.140625" style="5" customWidth="1"/>
    <col min="6" max="6" width="11.421875" style="5" customWidth="1"/>
    <col min="7" max="7" width="9.140625" style="5" customWidth="1"/>
    <col min="8" max="8" width="11.57421875" style="5" customWidth="1"/>
    <col min="9" max="9" width="9.140625" style="5" customWidth="1"/>
    <col min="10" max="10" width="11.7109375" style="5" customWidth="1"/>
    <col min="11" max="11" width="9.140625" style="5" customWidth="1"/>
    <col min="12" max="12" width="10.140625" style="5" customWidth="1"/>
    <col min="13" max="16384" width="9.140625" style="5" customWidth="1"/>
  </cols>
  <sheetData>
    <row r="1" spans="1:13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80" t="s">
        <v>125</v>
      </c>
      <c r="M1" s="180"/>
    </row>
    <row r="2" spans="1:13" ht="33.75" customHeight="1" thickBot="1">
      <c r="A2" s="189" t="s">
        <v>124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3.5" thickTop="1">
      <c r="A3" s="82"/>
      <c r="B3" s="181" t="s">
        <v>23</v>
      </c>
      <c r="C3" s="183" t="s">
        <v>0</v>
      </c>
      <c r="D3" s="185"/>
      <c r="E3" s="6">
        <v>2011</v>
      </c>
      <c r="F3" s="187">
        <v>2012</v>
      </c>
      <c r="G3" s="187"/>
      <c r="H3" s="187">
        <v>2013</v>
      </c>
      <c r="I3" s="187"/>
      <c r="J3" s="187">
        <v>2014</v>
      </c>
      <c r="K3" s="187"/>
      <c r="L3" s="187">
        <v>2015</v>
      </c>
      <c r="M3" s="188"/>
    </row>
    <row r="4" spans="1:13" s="9" customFormat="1" ht="25.5">
      <c r="A4" s="83"/>
      <c r="B4" s="182"/>
      <c r="C4" s="184"/>
      <c r="D4" s="186"/>
      <c r="E4" s="7" t="s">
        <v>1</v>
      </c>
      <c r="F4" s="7" t="s">
        <v>1</v>
      </c>
      <c r="G4" s="7" t="s">
        <v>2</v>
      </c>
      <c r="H4" s="7" t="s">
        <v>1</v>
      </c>
      <c r="I4" s="7" t="s">
        <v>2</v>
      </c>
      <c r="J4" s="7" t="s">
        <v>1</v>
      </c>
      <c r="K4" s="7" t="s">
        <v>2</v>
      </c>
      <c r="L4" s="7" t="s">
        <v>1</v>
      </c>
      <c r="M4" s="8" t="s">
        <v>2</v>
      </c>
    </row>
    <row r="5" spans="1:13" s="61" customFormat="1" ht="12.75">
      <c r="A5" s="178" t="s">
        <v>14</v>
      </c>
      <c r="B5" s="119" t="s">
        <v>4</v>
      </c>
      <c r="C5" s="112" t="s">
        <v>8</v>
      </c>
      <c r="D5" s="59" t="s">
        <v>10</v>
      </c>
      <c r="E5" s="60">
        <v>9000</v>
      </c>
      <c r="F5" s="115">
        <v>1000000</v>
      </c>
      <c r="G5" s="120"/>
      <c r="H5" s="115">
        <v>1000000</v>
      </c>
      <c r="I5" s="120"/>
      <c r="J5" s="115">
        <v>1000000</v>
      </c>
      <c r="K5" s="119">
        <v>170</v>
      </c>
      <c r="L5" s="79"/>
      <c r="M5" s="81"/>
    </row>
    <row r="6" spans="1:13" s="61" customFormat="1" ht="12.75">
      <c r="A6" s="178"/>
      <c r="B6" s="119"/>
      <c r="C6" s="112"/>
      <c r="D6" s="59" t="s">
        <v>13</v>
      </c>
      <c r="E6" s="60" t="s">
        <v>13</v>
      </c>
      <c r="F6" s="97"/>
      <c r="G6" s="99"/>
      <c r="H6" s="97"/>
      <c r="I6" s="99"/>
      <c r="J6" s="97"/>
      <c r="K6" s="119"/>
      <c r="L6" s="79"/>
      <c r="M6" s="81"/>
    </row>
    <row r="7" spans="1:13" s="61" customFormat="1" ht="12.75">
      <c r="A7" s="178"/>
      <c r="B7" s="119" t="s">
        <v>3</v>
      </c>
      <c r="C7" s="112" t="s">
        <v>110</v>
      </c>
      <c r="D7" s="59" t="s">
        <v>10</v>
      </c>
      <c r="E7" s="62"/>
      <c r="F7" s="115">
        <v>350000</v>
      </c>
      <c r="G7" s="119">
        <v>85</v>
      </c>
      <c r="H7" s="115"/>
      <c r="I7" s="120"/>
      <c r="J7" s="115"/>
      <c r="K7" s="120"/>
      <c r="L7" s="79"/>
      <c r="M7" s="81"/>
    </row>
    <row r="8" spans="1:13" s="61" customFormat="1" ht="12.75">
      <c r="A8" s="178"/>
      <c r="B8" s="119"/>
      <c r="C8" s="112"/>
      <c r="D8" s="59" t="s">
        <v>9</v>
      </c>
      <c r="E8" s="60"/>
      <c r="F8" s="97"/>
      <c r="G8" s="119"/>
      <c r="H8" s="97"/>
      <c r="I8" s="99"/>
      <c r="J8" s="97"/>
      <c r="K8" s="99"/>
      <c r="L8" s="79"/>
      <c r="M8" s="81"/>
    </row>
    <row r="9" spans="1:13" s="61" customFormat="1" ht="12.75">
      <c r="A9" s="178"/>
      <c r="B9" s="119" t="s">
        <v>5</v>
      </c>
      <c r="C9" s="112" t="s">
        <v>116</v>
      </c>
      <c r="D9" s="59" t="s">
        <v>10</v>
      </c>
      <c r="E9" s="62">
        <v>12000</v>
      </c>
      <c r="F9" s="115">
        <v>1200000</v>
      </c>
      <c r="G9" s="119"/>
      <c r="H9" s="115">
        <v>1200000</v>
      </c>
      <c r="I9" s="117">
        <v>120</v>
      </c>
      <c r="J9" s="115"/>
      <c r="K9" s="120"/>
      <c r="L9" s="79"/>
      <c r="M9" s="81"/>
    </row>
    <row r="10" spans="1:13" s="61" customFormat="1" ht="12.75">
      <c r="A10" s="178"/>
      <c r="B10" s="119"/>
      <c r="C10" s="112"/>
      <c r="D10" s="59" t="s">
        <v>9</v>
      </c>
      <c r="E10" s="60" t="s">
        <v>13</v>
      </c>
      <c r="F10" s="97"/>
      <c r="G10" s="119"/>
      <c r="H10" s="97"/>
      <c r="I10" s="109"/>
      <c r="J10" s="97"/>
      <c r="K10" s="99"/>
      <c r="L10" s="79"/>
      <c r="M10" s="81"/>
    </row>
    <row r="11" spans="1:13" s="61" customFormat="1" ht="12.75">
      <c r="A11" s="178"/>
      <c r="B11" s="119" t="s">
        <v>6</v>
      </c>
      <c r="C11" s="112" t="s">
        <v>111</v>
      </c>
      <c r="D11" s="59" t="s">
        <v>10</v>
      </c>
      <c r="E11" s="62">
        <v>12000</v>
      </c>
      <c r="F11" s="115">
        <v>1000000</v>
      </c>
      <c r="G11" s="119"/>
      <c r="H11" s="115">
        <v>1000000</v>
      </c>
      <c r="I11" s="120"/>
      <c r="J11" s="115">
        <v>500000</v>
      </c>
      <c r="K11" s="119">
        <v>200</v>
      </c>
      <c r="L11" s="79"/>
      <c r="M11" s="81"/>
    </row>
    <row r="12" spans="1:13" s="61" customFormat="1" ht="12.75">
      <c r="A12" s="178"/>
      <c r="B12" s="119"/>
      <c r="C12" s="112"/>
      <c r="D12" s="59" t="s">
        <v>9</v>
      </c>
      <c r="E12" s="60" t="s">
        <v>13</v>
      </c>
      <c r="F12" s="97"/>
      <c r="G12" s="119"/>
      <c r="H12" s="97"/>
      <c r="I12" s="99"/>
      <c r="J12" s="97"/>
      <c r="K12" s="119"/>
      <c r="L12" s="79"/>
      <c r="M12" s="81"/>
    </row>
    <row r="13" spans="1:13" s="61" customFormat="1" ht="12.75">
      <c r="A13" s="178"/>
      <c r="B13" s="119" t="s">
        <v>7</v>
      </c>
      <c r="C13" s="179" t="s">
        <v>123</v>
      </c>
      <c r="D13" s="59" t="s">
        <v>10</v>
      </c>
      <c r="E13" s="62">
        <v>12000</v>
      </c>
      <c r="F13" s="115">
        <v>2600000</v>
      </c>
      <c r="G13" s="119"/>
      <c r="H13" s="115">
        <v>1400000</v>
      </c>
      <c r="I13" s="119">
        <v>160</v>
      </c>
      <c r="J13" s="120"/>
      <c r="K13" s="120"/>
      <c r="L13" s="79"/>
      <c r="M13" s="81"/>
    </row>
    <row r="14" spans="1:13" s="61" customFormat="1" ht="13.5" thickBot="1">
      <c r="A14" s="178"/>
      <c r="B14" s="119"/>
      <c r="C14" s="112"/>
      <c r="D14" s="59" t="s">
        <v>9</v>
      </c>
      <c r="E14" s="60" t="s">
        <v>13</v>
      </c>
      <c r="F14" s="97"/>
      <c r="G14" s="119"/>
      <c r="H14" s="97"/>
      <c r="I14" s="119"/>
      <c r="J14" s="121"/>
      <c r="K14" s="121"/>
      <c r="L14" s="84"/>
      <c r="M14" s="85"/>
    </row>
    <row r="15" spans="1:13" s="61" customFormat="1" ht="13.5" customHeight="1" thickTop="1">
      <c r="A15" s="102" t="s">
        <v>15</v>
      </c>
      <c r="B15" s="105" t="s">
        <v>77</v>
      </c>
      <c r="C15" s="176" t="s">
        <v>16</v>
      </c>
      <c r="D15" s="63" t="s">
        <v>10</v>
      </c>
      <c r="E15" s="64"/>
      <c r="F15" s="65">
        <v>30000</v>
      </c>
      <c r="G15" s="177"/>
      <c r="H15" s="175">
        <v>15000000</v>
      </c>
      <c r="I15" s="108"/>
      <c r="J15" s="175">
        <v>15000000</v>
      </c>
      <c r="K15" s="108">
        <v>700</v>
      </c>
      <c r="L15" s="78"/>
      <c r="M15" s="80"/>
    </row>
    <row r="16" spans="1:13" s="61" customFormat="1" ht="12.75">
      <c r="A16" s="103"/>
      <c r="B16" s="106"/>
      <c r="C16" s="112"/>
      <c r="D16" s="59" t="s">
        <v>13</v>
      </c>
      <c r="E16" s="60"/>
      <c r="F16" s="60" t="s">
        <v>13</v>
      </c>
      <c r="G16" s="119"/>
      <c r="H16" s="96"/>
      <c r="I16" s="110"/>
      <c r="J16" s="96"/>
      <c r="K16" s="110"/>
      <c r="L16" s="79"/>
      <c r="M16" s="81"/>
    </row>
    <row r="17" spans="1:13" s="61" customFormat="1" ht="12.75">
      <c r="A17" s="103"/>
      <c r="B17" s="106"/>
      <c r="C17" s="112" t="s">
        <v>17</v>
      </c>
      <c r="D17" s="59" t="s">
        <v>10</v>
      </c>
      <c r="E17" s="66"/>
      <c r="F17" s="62">
        <v>33000</v>
      </c>
      <c r="G17" s="119"/>
      <c r="H17" s="115">
        <v>15000000</v>
      </c>
      <c r="I17" s="117"/>
      <c r="J17" s="115">
        <v>15000000</v>
      </c>
      <c r="K17" s="117">
        <v>700</v>
      </c>
      <c r="L17" s="79"/>
      <c r="M17" s="81"/>
    </row>
    <row r="18" spans="1:13" s="61" customFormat="1" ht="12.75">
      <c r="A18" s="103"/>
      <c r="B18" s="106"/>
      <c r="C18" s="112"/>
      <c r="D18" s="59" t="s">
        <v>9</v>
      </c>
      <c r="E18" s="60"/>
      <c r="F18" s="60" t="s">
        <v>13</v>
      </c>
      <c r="G18" s="119"/>
      <c r="H18" s="97"/>
      <c r="I18" s="109"/>
      <c r="J18" s="97"/>
      <c r="K18" s="109"/>
      <c r="L18" s="79"/>
      <c r="M18" s="81"/>
    </row>
    <row r="19" spans="1:13" s="61" customFormat="1" ht="12.75">
      <c r="A19" s="103"/>
      <c r="B19" s="106"/>
      <c r="C19" s="112" t="s">
        <v>79</v>
      </c>
      <c r="D19" s="59" t="s">
        <v>10</v>
      </c>
      <c r="E19" s="62"/>
      <c r="F19" s="62">
        <v>33000</v>
      </c>
      <c r="G19" s="119"/>
      <c r="H19" s="115">
        <v>15000000</v>
      </c>
      <c r="I19" s="117"/>
      <c r="J19" s="115">
        <v>16000000</v>
      </c>
      <c r="K19" s="117">
        <v>700</v>
      </c>
      <c r="L19" s="79"/>
      <c r="M19" s="81"/>
    </row>
    <row r="20" spans="1:13" s="61" customFormat="1" ht="12.75">
      <c r="A20" s="103"/>
      <c r="B20" s="106"/>
      <c r="C20" s="112"/>
      <c r="D20" s="59" t="s">
        <v>9</v>
      </c>
      <c r="E20" s="60"/>
      <c r="F20" s="60" t="s">
        <v>13</v>
      </c>
      <c r="G20" s="119"/>
      <c r="H20" s="97"/>
      <c r="I20" s="109"/>
      <c r="J20" s="97"/>
      <c r="K20" s="109"/>
      <c r="L20" s="79"/>
      <c r="M20" s="81"/>
    </row>
    <row r="21" spans="1:13" s="61" customFormat="1" ht="12.75">
      <c r="A21" s="103"/>
      <c r="B21" s="106"/>
      <c r="C21" s="112" t="s">
        <v>18</v>
      </c>
      <c r="D21" s="59" t="s">
        <v>10</v>
      </c>
      <c r="E21" s="62"/>
      <c r="F21" s="67">
        <v>30000</v>
      </c>
      <c r="G21" s="119"/>
      <c r="H21" s="115">
        <v>6000000</v>
      </c>
      <c r="I21" s="117"/>
      <c r="J21" s="115">
        <v>7300000</v>
      </c>
      <c r="K21" s="117">
        <v>700</v>
      </c>
      <c r="L21" s="79"/>
      <c r="M21" s="81"/>
    </row>
    <row r="22" spans="1:13" s="61" customFormat="1" ht="12.75">
      <c r="A22" s="103"/>
      <c r="B22" s="106"/>
      <c r="C22" s="112"/>
      <c r="D22" s="59" t="s">
        <v>9</v>
      </c>
      <c r="E22" s="60"/>
      <c r="F22" s="60" t="s">
        <v>13</v>
      </c>
      <c r="G22" s="119"/>
      <c r="H22" s="97"/>
      <c r="I22" s="109"/>
      <c r="J22" s="97"/>
      <c r="K22" s="109"/>
      <c r="L22" s="79"/>
      <c r="M22" s="81"/>
    </row>
    <row r="23" spans="1:13" s="61" customFormat="1" ht="12.75">
      <c r="A23" s="103"/>
      <c r="B23" s="106"/>
      <c r="C23" s="112" t="s">
        <v>19</v>
      </c>
      <c r="D23" s="59" t="s">
        <v>10</v>
      </c>
      <c r="E23" s="60"/>
      <c r="F23" s="62">
        <v>30000</v>
      </c>
      <c r="G23" s="119"/>
      <c r="H23" s="115">
        <v>15000000</v>
      </c>
      <c r="I23" s="117"/>
      <c r="J23" s="115">
        <v>15000000</v>
      </c>
      <c r="K23" s="117">
        <v>700</v>
      </c>
      <c r="L23" s="79"/>
      <c r="M23" s="81"/>
    </row>
    <row r="24" spans="1:13" s="61" customFormat="1" ht="13.5" thickBot="1">
      <c r="A24" s="104"/>
      <c r="B24" s="107"/>
      <c r="C24" s="112"/>
      <c r="D24" s="59" t="s">
        <v>9</v>
      </c>
      <c r="E24" s="60"/>
      <c r="F24" s="60" t="s">
        <v>13</v>
      </c>
      <c r="G24" s="119"/>
      <c r="H24" s="122"/>
      <c r="I24" s="123"/>
      <c r="J24" s="116"/>
      <c r="K24" s="111"/>
      <c r="L24" s="84"/>
      <c r="M24" s="85"/>
    </row>
    <row r="25" spans="1:13" s="61" customFormat="1" ht="13.5" thickTop="1">
      <c r="A25" s="102" t="s">
        <v>112</v>
      </c>
      <c r="B25" s="108" t="s">
        <v>4</v>
      </c>
      <c r="C25" s="174" t="s">
        <v>88</v>
      </c>
      <c r="D25" s="40"/>
      <c r="E25" s="40"/>
      <c r="F25" s="118">
        <v>500000</v>
      </c>
      <c r="G25" s="86"/>
      <c r="H25" s="118"/>
      <c r="I25" s="110"/>
      <c r="J25" s="96"/>
      <c r="K25" s="98"/>
      <c r="L25" s="78"/>
      <c r="M25" s="80"/>
    </row>
    <row r="26" spans="1:13" s="61" customFormat="1" ht="12.75">
      <c r="A26" s="103"/>
      <c r="B26" s="109"/>
      <c r="C26" s="124"/>
      <c r="D26" s="41"/>
      <c r="E26" s="48"/>
      <c r="F26" s="79"/>
      <c r="G26" s="88"/>
      <c r="H26" s="79"/>
      <c r="I26" s="109"/>
      <c r="J26" s="97"/>
      <c r="K26" s="99"/>
      <c r="L26" s="79"/>
      <c r="M26" s="81"/>
    </row>
    <row r="27" spans="1:13" s="61" customFormat="1" ht="12.75">
      <c r="A27" s="103"/>
      <c r="B27" s="117" t="s">
        <v>3</v>
      </c>
      <c r="C27" s="124" t="s">
        <v>100</v>
      </c>
      <c r="D27" s="41"/>
      <c r="E27" s="41"/>
      <c r="F27" s="79"/>
      <c r="G27" s="88"/>
      <c r="H27" s="79">
        <v>1300000</v>
      </c>
      <c r="I27" s="88"/>
      <c r="J27" s="79">
        <v>7000000</v>
      </c>
      <c r="K27" s="88"/>
      <c r="L27" s="79">
        <v>7000000</v>
      </c>
      <c r="M27" s="147"/>
    </row>
    <row r="28" spans="1:13" s="61" customFormat="1" ht="12.75">
      <c r="A28" s="103"/>
      <c r="B28" s="109"/>
      <c r="C28" s="124"/>
      <c r="D28" s="41"/>
      <c r="E28" s="48"/>
      <c r="F28" s="79"/>
      <c r="G28" s="88"/>
      <c r="H28" s="79"/>
      <c r="I28" s="88"/>
      <c r="J28" s="79"/>
      <c r="K28" s="88"/>
      <c r="L28" s="79"/>
      <c r="M28" s="148"/>
    </row>
    <row r="29" spans="1:13" s="61" customFormat="1" ht="12.75">
      <c r="A29" s="103"/>
      <c r="B29" s="110" t="s">
        <v>5</v>
      </c>
      <c r="C29" s="124" t="s">
        <v>101</v>
      </c>
      <c r="D29" s="41"/>
      <c r="E29" s="41"/>
      <c r="F29" s="79"/>
      <c r="G29" s="88"/>
      <c r="H29" s="79"/>
      <c r="I29" s="88"/>
      <c r="J29" s="79"/>
      <c r="K29" s="88"/>
      <c r="L29" s="79">
        <v>500000</v>
      </c>
      <c r="M29" s="81"/>
    </row>
    <row r="30" spans="1:13" s="61" customFormat="1" ht="13.5" thickBot="1">
      <c r="A30" s="104"/>
      <c r="B30" s="111"/>
      <c r="C30" s="124"/>
      <c r="D30" s="41"/>
      <c r="E30" s="48"/>
      <c r="F30" s="79"/>
      <c r="G30" s="88"/>
      <c r="H30" s="79"/>
      <c r="I30" s="88"/>
      <c r="J30" s="79"/>
      <c r="K30" s="88"/>
      <c r="L30" s="79"/>
      <c r="M30" s="81"/>
    </row>
    <row r="31" spans="1:13" s="9" customFormat="1" ht="18.75" customHeight="1" thickTop="1">
      <c r="A31" s="170" t="s">
        <v>20</v>
      </c>
      <c r="B31" s="171"/>
      <c r="C31" s="171"/>
      <c r="D31" s="13"/>
      <c r="E31" s="14">
        <f>SUM(E5:E28)</f>
        <v>45000</v>
      </c>
      <c r="F31" s="14">
        <f>SUM(F5:F16)+F25+F27</f>
        <v>6680000</v>
      </c>
      <c r="G31" s="13"/>
      <c r="H31" s="14">
        <f>SUM(H5:H16)+H25+H27</f>
        <v>20900000</v>
      </c>
      <c r="I31" s="13"/>
      <c r="J31" s="14">
        <f>SUM(J5:J16)+J25+J27</f>
        <v>23500000</v>
      </c>
      <c r="K31" s="13"/>
      <c r="L31" s="14">
        <f>SUM(L5:L16)+L25+L27</f>
        <v>7000000</v>
      </c>
      <c r="M31" s="15"/>
    </row>
    <row r="32" spans="1:13" s="9" customFormat="1" ht="18.75" customHeight="1" thickBot="1">
      <c r="A32" s="172" t="s">
        <v>21</v>
      </c>
      <c r="B32" s="173"/>
      <c r="C32" s="173"/>
      <c r="D32" s="16"/>
      <c r="E32" s="16"/>
      <c r="F32" s="16"/>
      <c r="G32" s="17">
        <f>SUM(G5:G31)+10615</f>
        <v>10700</v>
      </c>
      <c r="H32" s="17"/>
      <c r="I32" s="17">
        <f>SUM(I5:I31)+G32</f>
        <v>10980</v>
      </c>
      <c r="J32" s="17"/>
      <c r="K32" s="17">
        <f>SUM(K5:K16)+I32</f>
        <v>12050</v>
      </c>
      <c r="L32" s="16"/>
      <c r="M32" s="18"/>
    </row>
    <row r="33" spans="1:13" s="21" customFormat="1" ht="18.75" customHeight="1" thickTop="1">
      <c r="A33" s="2" t="s">
        <v>80</v>
      </c>
      <c r="B33" s="1"/>
      <c r="C33" s="1"/>
      <c r="D33" s="19"/>
      <c r="E33" s="19"/>
      <c r="F33" s="19"/>
      <c r="G33" s="20"/>
      <c r="H33" s="20"/>
      <c r="I33" s="20"/>
      <c r="J33" s="20"/>
      <c r="K33" s="20"/>
      <c r="L33" s="19"/>
      <c r="M33" s="19"/>
    </row>
    <row r="34" spans="1:13" s="9" customFormat="1" ht="18.75" customHeight="1" thickBot="1">
      <c r="A34" s="1"/>
      <c r="B34" s="1"/>
      <c r="C34" s="1"/>
      <c r="D34" s="19"/>
      <c r="E34" s="19"/>
      <c r="F34" s="19"/>
      <c r="G34" s="20"/>
      <c r="H34" s="20"/>
      <c r="I34" s="20"/>
      <c r="J34" s="20"/>
      <c r="K34" s="20"/>
      <c r="L34" s="19"/>
      <c r="M34" s="19"/>
    </row>
    <row r="35" spans="1:13" s="23" customFormat="1" ht="18.75" customHeight="1" thickTop="1">
      <c r="A35" s="197" t="s">
        <v>22</v>
      </c>
      <c r="B35" s="113"/>
      <c r="C35" s="129" t="s">
        <v>0</v>
      </c>
      <c r="D35" s="94"/>
      <c r="E35" s="22">
        <v>2011</v>
      </c>
      <c r="F35" s="90">
        <v>2012</v>
      </c>
      <c r="G35" s="90"/>
      <c r="H35" s="90">
        <v>2013</v>
      </c>
      <c r="I35" s="90"/>
      <c r="J35" s="90">
        <v>2014</v>
      </c>
      <c r="K35" s="90"/>
      <c r="L35" s="90">
        <v>2015</v>
      </c>
      <c r="M35" s="91"/>
    </row>
    <row r="36" spans="1:13" s="3" customFormat="1" ht="27" customHeight="1" thickBot="1">
      <c r="A36" s="198"/>
      <c r="B36" s="114"/>
      <c r="C36" s="130"/>
      <c r="D36" s="131"/>
      <c r="E36" s="24" t="s">
        <v>1</v>
      </c>
      <c r="F36" s="24" t="s">
        <v>1</v>
      </c>
      <c r="G36" s="24" t="s">
        <v>108</v>
      </c>
      <c r="H36" s="24" t="s">
        <v>1</v>
      </c>
      <c r="I36" s="24" t="s">
        <v>108</v>
      </c>
      <c r="J36" s="24" t="s">
        <v>1</v>
      </c>
      <c r="K36" s="24" t="s">
        <v>108</v>
      </c>
      <c r="L36" s="24" t="s">
        <v>1</v>
      </c>
      <c r="M36" s="25" t="s">
        <v>108</v>
      </c>
    </row>
    <row r="37" spans="1:13" s="69" customFormat="1" ht="12.75" customHeight="1" thickTop="1">
      <c r="A37" s="198"/>
      <c r="B37" s="86" t="s">
        <v>4</v>
      </c>
      <c r="C37" s="153" t="s">
        <v>24</v>
      </c>
      <c r="D37" s="40" t="s">
        <v>10</v>
      </c>
      <c r="E37" s="68"/>
      <c r="F37" s="118">
        <v>495000</v>
      </c>
      <c r="G37" s="86" t="s">
        <v>28</v>
      </c>
      <c r="H37" s="118">
        <v>495000</v>
      </c>
      <c r="I37" s="86" t="s">
        <v>28</v>
      </c>
      <c r="J37" s="118">
        <v>330000</v>
      </c>
      <c r="K37" s="86" t="s">
        <v>35</v>
      </c>
      <c r="L37" s="118">
        <v>330000</v>
      </c>
      <c r="M37" s="87" t="s">
        <v>35</v>
      </c>
    </row>
    <row r="38" spans="1:13" s="69" customFormat="1" ht="12.75">
      <c r="A38" s="198"/>
      <c r="B38" s="88"/>
      <c r="C38" s="152"/>
      <c r="D38" s="41" t="s">
        <v>13</v>
      </c>
      <c r="E38" s="48"/>
      <c r="F38" s="79"/>
      <c r="G38" s="88"/>
      <c r="H38" s="79"/>
      <c r="I38" s="88"/>
      <c r="J38" s="79"/>
      <c r="K38" s="88"/>
      <c r="L38" s="79"/>
      <c r="M38" s="81"/>
    </row>
    <row r="39" spans="1:13" s="69" customFormat="1" ht="12.75">
      <c r="A39" s="198"/>
      <c r="B39" s="88" t="s">
        <v>3</v>
      </c>
      <c r="C39" s="152" t="s">
        <v>25</v>
      </c>
      <c r="D39" s="41" t="s">
        <v>10</v>
      </c>
      <c r="E39" s="41"/>
      <c r="F39" s="79">
        <v>1552950</v>
      </c>
      <c r="G39" s="88" t="s">
        <v>28</v>
      </c>
      <c r="H39" s="79">
        <v>724710</v>
      </c>
      <c r="I39" s="88" t="s">
        <v>32</v>
      </c>
      <c r="J39" s="79">
        <v>1035300</v>
      </c>
      <c r="K39" s="88" t="s">
        <v>35</v>
      </c>
      <c r="L39" s="79">
        <v>517650</v>
      </c>
      <c r="M39" s="81" t="s">
        <v>37</v>
      </c>
    </row>
    <row r="40" spans="1:13" s="69" customFormat="1" ht="12.75">
      <c r="A40" s="198"/>
      <c r="B40" s="88"/>
      <c r="C40" s="152"/>
      <c r="D40" s="41" t="s">
        <v>9</v>
      </c>
      <c r="E40" s="48"/>
      <c r="F40" s="79"/>
      <c r="G40" s="88"/>
      <c r="H40" s="79"/>
      <c r="I40" s="88"/>
      <c r="J40" s="79"/>
      <c r="K40" s="88"/>
      <c r="L40" s="79"/>
      <c r="M40" s="81"/>
    </row>
    <row r="41" spans="1:13" s="69" customFormat="1" ht="12.75">
      <c r="A41" s="198"/>
      <c r="B41" s="88" t="s">
        <v>5</v>
      </c>
      <c r="C41" s="152" t="s">
        <v>78</v>
      </c>
      <c r="D41" s="41" t="s">
        <v>10</v>
      </c>
      <c r="E41" s="41"/>
      <c r="F41" s="79">
        <v>975196</v>
      </c>
      <c r="G41" s="88" t="s">
        <v>29</v>
      </c>
      <c r="H41" s="79">
        <v>731397</v>
      </c>
      <c r="I41" s="88" t="s">
        <v>33</v>
      </c>
      <c r="J41" s="79">
        <v>487590</v>
      </c>
      <c r="K41" s="88" t="s">
        <v>36</v>
      </c>
      <c r="L41" s="79">
        <v>487590</v>
      </c>
      <c r="M41" s="81" t="s">
        <v>36</v>
      </c>
    </row>
    <row r="42" spans="1:13" s="69" customFormat="1" ht="12.75">
      <c r="A42" s="198"/>
      <c r="B42" s="88"/>
      <c r="C42" s="152"/>
      <c r="D42" s="41" t="s">
        <v>9</v>
      </c>
      <c r="E42" s="48"/>
      <c r="F42" s="79"/>
      <c r="G42" s="88"/>
      <c r="H42" s="79"/>
      <c r="I42" s="88"/>
      <c r="J42" s="79"/>
      <c r="K42" s="88"/>
      <c r="L42" s="79"/>
      <c r="M42" s="81"/>
    </row>
    <row r="43" spans="1:13" s="69" customFormat="1" ht="12.75">
      <c r="A43" s="198"/>
      <c r="B43" s="88" t="s">
        <v>6</v>
      </c>
      <c r="C43" s="152" t="s">
        <v>26</v>
      </c>
      <c r="D43" s="41" t="s">
        <v>10</v>
      </c>
      <c r="E43" s="41"/>
      <c r="F43" s="79">
        <v>258250</v>
      </c>
      <c r="G43" s="88" t="s">
        <v>30</v>
      </c>
      <c r="H43" s="79">
        <v>206600</v>
      </c>
      <c r="I43" s="88" t="s">
        <v>29</v>
      </c>
      <c r="J43" s="79">
        <v>206600</v>
      </c>
      <c r="K43" s="88" t="s">
        <v>29</v>
      </c>
      <c r="L43" s="79">
        <v>154950</v>
      </c>
      <c r="M43" s="81" t="s">
        <v>33</v>
      </c>
    </row>
    <row r="44" spans="1:13" s="69" customFormat="1" ht="12.75">
      <c r="A44" s="198"/>
      <c r="B44" s="88"/>
      <c r="C44" s="152"/>
      <c r="D44" s="41" t="s">
        <v>9</v>
      </c>
      <c r="E44" s="48"/>
      <c r="F44" s="79"/>
      <c r="G44" s="88"/>
      <c r="H44" s="79"/>
      <c r="I44" s="88"/>
      <c r="J44" s="79"/>
      <c r="K44" s="88"/>
      <c r="L44" s="79"/>
      <c r="M44" s="81"/>
    </row>
    <row r="45" spans="1:13" s="69" customFormat="1" ht="12.75">
      <c r="A45" s="198"/>
      <c r="B45" s="88" t="s">
        <v>7</v>
      </c>
      <c r="C45" s="152" t="s">
        <v>27</v>
      </c>
      <c r="D45" s="41" t="s">
        <v>10</v>
      </c>
      <c r="E45" s="48"/>
      <c r="F45" s="79">
        <v>450000</v>
      </c>
      <c r="G45" s="88" t="s">
        <v>31</v>
      </c>
      <c r="H45" s="79">
        <v>360000</v>
      </c>
      <c r="I45" s="88" t="s">
        <v>34</v>
      </c>
      <c r="J45" s="79">
        <v>180000</v>
      </c>
      <c r="K45" s="88" t="s">
        <v>35</v>
      </c>
      <c r="L45" s="79">
        <v>180000</v>
      </c>
      <c r="M45" s="81" t="s">
        <v>35</v>
      </c>
    </row>
    <row r="46" spans="1:13" s="69" customFormat="1" ht="12.75">
      <c r="A46" s="198"/>
      <c r="B46" s="88"/>
      <c r="C46" s="152"/>
      <c r="D46" s="41" t="s">
        <v>9</v>
      </c>
      <c r="E46" s="48"/>
      <c r="F46" s="79"/>
      <c r="G46" s="88"/>
      <c r="H46" s="79"/>
      <c r="I46" s="88"/>
      <c r="J46" s="79"/>
      <c r="K46" s="88"/>
      <c r="L46" s="79"/>
      <c r="M46" s="81"/>
    </row>
    <row r="47" spans="1:13" s="69" customFormat="1" ht="12.75">
      <c r="A47" s="198"/>
      <c r="B47" s="88" t="s">
        <v>11</v>
      </c>
      <c r="C47" s="152" t="s">
        <v>38</v>
      </c>
      <c r="D47" s="41" t="s">
        <v>10</v>
      </c>
      <c r="E47" s="48"/>
      <c r="F47" s="79">
        <v>250000</v>
      </c>
      <c r="G47" s="88" t="s">
        <v>39</v>
      </c>
      <c r="H47" s="79">
        <v>150000</v>
      </c>
      <c r="I47" s="88" t="s">
        <v>40</v>
      </c>
      <c r="J47" s="79">
        <v>150000</v>
      </c>
      <c r="K47" s="88" t="s">
        <v>40</v>
      </c>
      <c r="L47" s="79">
        <v>100000</v>
      </c>
      <c r="M47" s="81" t="s">
        <v>41</v>
      </c>
    </row>
    <row r="48" spans="1:13" s="69" customFormat="1" ht="12.75">
      <c r="A48" s="198"/>
      <c r="B48" s="88"/>
      <c r="C48" s="152"/>
      <c r="D48" s="41" t="s">
        <v>9</v>
      </c>
      <c r="E48" s="48"/>
      <c r="F48" s="79"/>
      <c r="G48" s="88"/>
      <c r="H48" s="79"/>
      <c r="I48" s="88"/>
      <c r="J48" s="79"/>
      <c r="K48" s="88"/>
      <c r="L48" s="79"/>
      <c r="M48" s="81"/>
    </row>
    <row r="49" spans="1:13" s="69" customFormat="1" ht="12.75">
      <c r="A49" s="198"/>
      <c r="B49" s="88" t="s">
        <v>12</v>
      </c>
      <c r="C49" s="152" t="s">
        <v>42</v>
      </c>
      <c r="D49" s="41" t="s">
        <v>10</v>
      </c>
      <c r="E49" s="48"/>
      <c r="F49" s="79">
        <v>225000</v>
      </c>
      <c r="G49" s="88" t="s">
        <v>30</v>
      </c>
      <c r="H49" s="79">
        <v>225000</v>
      </c>
      <c r="I49" s="88" t="s">
        <v>37</v>
      </c>
      <c r="J49" s="79">
        <v>180000</v>
      </c>
      <c r="K49" s="88" t="s">
        <v>29</v>
      </c>
      <c r="L49" s="79">
        <v>225000</v>
      </c>
      <c r="M49" s="81" t="s">
        <v>37</v>
      </c>
    </row>
    <row r="50" spans="1:13" s="69" customFormat="1" ht="12.75">
      <c r="A50" s="198"/>
      <c r="B50" s="88"/>
      <c r="C50" s="152"/>
      <c r="D50" s="41" t="s">
        <v>9</v>
      </c>
      <c r="E50" s="48"/>
      <c r="F50" s="79"/>
      <c r="G50" s="88"/>
      <c r="H50" s="79"/>
      <c r="I50" s="88"/>
      <c r="J50" s="79"/>
      <c r="K50" s="88"/>
      <c r="L50" s="79"/>
      <c r="M50" s="81"/>
    </row>
    <row r="51" spans="1:13" s="69" customFormat="1" ht="12.75">
      <c r="A51" s="198"/>
      <c r="B51" s="88" t="s">
        <v>43</v>
      </c>
      <c r="C51" s="152" t="s">
        <v>44</v>
      </c>
      <c r="D51" s="41"/>
      <c r="E51" s="48"/>
      <c r="F51" s="79">
        <v>40000</v>
      </c>
      <c r="G51" s="88" t="s">
        <v>45</v>
      </c>
      <c r="H51" s="79">
        <v>40000</v>
      </c>
      <c r="I51" s="88" t="s">
        <v>45</v>
      </c>
      <c r="J51" s="79">
        <v>40000</v>
      </c>
      <c r="K51" s="88" t="s">
        <v>45</v>
      </c>
      <c r="L51" s="79">
        <v>0</v>
      </c>
      <c r="M51" s="81" t="s">
        <v>46</v>
      </c>
    </row>
    <row r="52" spans="1:13" s="69" customFormat="1" ht="12.75">
      <c r="A52" s="198"/>
      <c r="B52" s="88"/>
      <c r="C52" s="152"/>
      <c r="D52" s="41"/>
      <c r="E52" s="48"/>
      <c r="F52" s="79"/>
      <c r="G52" s="88"/>
      <c r="H52" s="79"/>
      <c r="I52" s="88"/>
      <c r="J52" s="79"/>
      <c r="K52" s="88"/>
      <c r="L52" s="79"/>
      <c r="M52" s="81"/>
    </row>
    <row r="53" spans="1:13" s="69" customFormat="1" ht="12.75">
      <c r="A53" s="198"/>
      <c r="B53" s="88" t="s">
        <v>47</v>
      </c>
      <c r="C53" s="152" t="s">
        <v>48</v>
      </c>
      <c r="D53" s="41"/>
      <c r="E53" s="48"/>
      <c r="F53" s="79">
        <v>160000</v>
      </c>
      <c r="G53" s="88" t="s">
        <v>49</v>
      </c>
      <c r="H53" s="79">
        <v>160000</v>
      </c>
      <c r="I53" s="88" t="s">
        <v>49</v>
      </c>
      <c r="J53" s="79">
        <v>160000</v>
      </c>
      <c r="K53" s="88" t="s">
        <v>49</v>
      </c>
      <c r="L53" s="79">
        <v>160000</v>
      </c>
      <c r="M53" s="81" t="s">
        <v>49</v>
      </c>
    </row>
    <row r="54" spans="1:13" s="69" customFormat="1" ht="12.75">
      <c r="A54" s="198"/>
      <c r="B54" s="88"/>
      <c r="C54" s="152"/>
      <c r="D54" s="41"/>
      <c r="E54" s="48"/>
      <c r="F54" s="79"/>
      <c r="G54" s="88"/>
      <c r="H54" s="79"/>
      <c r="I54" s="88"/>
      <c r="J54" s="79"/>
      <c r="K54" s="88"/>
      <c r="L54" s="79"/>
      <c r="M54" s="81"/>
    </row>
    <row r="55" spans="1:13" s="69" customFormat="1" ht="12.75">
      <c r="A55" s="198"/>
      <c r="B55" s="88" t="s">
        <v>50</v>
      </c>
      <c r="C55" s="152" t="s">
        <v>51</v>
      </c>
      <c r="D55" s="41"/>
      <c r="E55" s="48"/>
      <c r="F55" s="79">
        <v>200000</v>
      </c>
      <c r="G55" s="88" t="s">
        <v>49</v>
      </c>
      <c r="H55" s="79">
        <v>200000</v>
      </c>
      <c r="I55" s="88" t="s">
        <v>49</v>
      </c>
      <c r="J55" s="79">
        <v>200000</v>
      </c>
      <c r="K55" s="88" t="s">
        <v>49</v>
      </c>
      <c r="L55" s="79">
        <v>200000</v>
      </c>
      <c r="M55" s="81" t="s">
        <v>49</v>
      </c>
    </row>
    <row r="56" spans="1:13" s="69" customFormat="1" ht="13.5" thickBot="1">
      <c r="A56" s="199"/>
      <c r="B56" s="135"/>
      <c r="C56" s="169"/>
      <c r="D56" s="70"/>
      <c r="E56" s="71"/>
      <c r="F56" s="84"/>
      <c r="G56" s="135"/>
      <c r="H56" s="84"/>
      <c r="I56" s="135"/>
      <c r="J56" s="84"/>
      <c r="K56" s="135"/>
      <c r="L56" s="84"/>
      <c r="M56" s="85"/>
    </row>
    <row r="57" spans="1:13" s="23" customFormat="1" ht="16.5" customHeight="1" thickBot="1" thickTop="1">
      <c r="A57" s="145" t="s">
        <v>52</v>
      </c>
      <c r="B57" s="146"/>
      <c r="C57" s="146"/>
      <c r="D57" s="26"/>
      <c r="E57" s="26"/>
      <c r="F57" s="27">
        <f>SUM(F37:F56)</f>
        <v>4606396</v>
      </c>
      <c r="G57" s="26"/>
      <c r="H57" s="27">
        <f>SUM(H37:H56)</f>
        <v>3292707</v>
      </c>
      <c r="I57" s="26"/>
      <c r="J57" s="27">
        <f>SUM(J37:J56)</f>
        <v>2969490</v>
      </c>
      <c r="K57" s="26"/>
      <c r="L57" s="27">
        <f>SUM(L37:L56)</f>
        <v>2355190</v>
      </c>
      <c r="M57" s="28"/>
    </row>
    <row r="58" spans="1:13" s="32" customFormat="1" ht="16.5" customHeight="1" thickBot="1" thickTop="1">
      <c r="A58" s="29"/>
      <c r="B58" s="29"/>
      <c r="C58" s="29"/>
      <c r="D58" s="30"/>
      <c r="E58" s="30"/>
      <c r="F58" s="31"/>
      <c r="G58" s="30"/>
      <c r="H58" s="31"/>
      <c r="I58" s="30"/>
      <c r="J58" s="31"/>
      <c r="K58" s="30"/>
      <c r="L58" s="31"/>
      <c r="M58" s="30"/>
    </row>
    <row r="59" spans="1:13" s="32" customFormat="1" ht="18.75" customHeight="1" thickTop="1">
      <c r="A59" s="197" t="s">
        <v>56</v>
      </c>
      <c r="B59" s="113"/>
      <c r="C59" s="129" t="s">
        <v>0</v>
      </c>
      <c r="D59" s="94"/>
      <c r="E59" s="22">
        <v>2011</v>
      </c>
      <c r="F59" s="90">
        <v>2012</v>
      </c>
      <c r="G59" s="90"/>
      <c r="H59" s="90">
        <v>2013</v>
      </c>
      <c r="I59" s="90"/>
      <c r="J59" s="90">
        <v>2014</v>
      </c>
      <c r="K59" s="90"/>
      <c r="L59" s="90">
        <v>2015</v>
      </c>
      <c r="M59" s="91"/>
    </row>
    <row r="60" spans="1:13" s="3" customFormat="1" ht="21" customHeight="1" thickBot="1">
      <c r="A60" s="198"/>
      <c r="B60" s="114"/>
      <c r="C60" s="130"/>
      <c r="D60" s="131"/>
      <c r="E60" s="24" t="s">
        <v>1</v>
      </c>
      <c r="F60" s="24" t="s">
        <v>1</v>
      </c>
      <c r="G60" s="24" t="s">
        <v>108</v>
      </c>
      <c r="H60" s="24" t="s">
        <v>1</v>
      </c>
      <c r="I60" s="24" t="s">
        <v>108</v>
      </c>
      <c r="J60" s="24" t="s">
        <v>1</v>
      </c>
      <c r="K60" s="24" t="s">
        <v>108</v>
      </c>
      <c r="L60" s="24" t="s">
        <v>1</v>
      </c>
      <c r="M60" s="25" t="s">
        <v>108</v>
      </c>
    </row>
    <row r="61" spans="1:13" s="69" customFormat="1" ht="12.75" customHeight="1" thickTop="1">
      <c r="A61" s="198"/>
      <c r="B61" s="86" t="s">
        <v>4</v>
      </c>
      <c r="C61" s="153" t="s">
        <v>55</v>
      </c>
      <c r="D61" s="40"/>
      <c r="E61" s="68"/>
      <c r="F61" s="79">
        <v>550000</v>
      </c>
      <c r="G61" s="88" t="s">
        <v>53</v>
      </c>
      <c r="H61" s="79">
        <v>1100000</v>
      </c>
      <c r="I61" s="88" t="s">
        <v>54</v>
      </c>
      <c r="J61" s="79"/>
      <c r="K61" s="88"/>
      <c r="L61" s="79"/>
      <c r="M61" s="81"/>
    </row>
    <row r="62" spans="1:13" s="69" customFormat="1" ht="13.5" thickBot="1">
      <c r="A62" s="198"/>
      <c r="B62" s="88"/>
      <c r="C62" s="152"/>
      <c r="D62" s="41"/>
      <c r="E62" s="48"/>
      <c r="F62" s="79"/>
      <c r="G62" s="88"/>
      <c r="H62" s="79"/>
      <c r="I62" s="88"/>
      <c r="J62" s="79"/>
      <c r="K62" s="88"/>
      <c r="L62" s="79"/>
      <c r="M62" s="81"/>
    </row>
    <row r="63" spans="1:13" s="23" customFormat="1" ht="17.25" customHeight="1" thickBot="1" thickTop="1">
      <c r="A63" s="145" t="s">
        <v>52</v>
      </c>
      <c r="B63" s="146"/>
      <c r="C63" s="146"/>
      <c r="D63" s="26"/>
      <c r="E63" s="26"/>
      <c r="F63" s="33">
        <f>SUM(F61:F62)</f>
        <v>550000</v>
      </c>
      <c r="G63" s="34"/>
      <c r="H63" s="33">
        <f>SUM(H61:H62)</f>
        <v>1100000</v>
      </c>
      <c r="I63" s="34"/>
      <c r="J63" s="33"/>
      <c r="K63" s="34"/>
      <c r="L63" s="33"/>
      <c r="M63" s="35"/>
    </row>
    <row r="64" s="3" customFormat="1" ht="16.5" customHeight="1" thickBot="1" thickTop="1"/>
    <row r="65" spans="1:13" s="3" customFormat="1" ht="12.75" customHeight="1" thickTop="1">
      <c r="A65" s="162" t="s">
        <v>57</v>
      </c>
      <c r="B65" s="155" t="s">
        <v>4</v>
      </c>
      <c r="C65" s="164" t="s">
        <v>58</v>
      </c>
      <c r="D65" s="36"/>
      <c r="E65" s="37"/>
      <c r="F65" s="158">
        <v>63436346</v>
      </c>
      <c r="G65" s="155" t="s">
        <v>109</v>
      </c>
      <c r="H65" s="158">
        <v>66213480</v>
      </c>
      <c r="I65" s="155" t="s">
        <v>105</v>
      </c>
      <c r="J65" s="158">
        <v>68369520</v>
      </c>
      <c r="K65" s="155" t="s">
        <v>106</v>
      </c>
      <c r="L65" s="158">
        <v>67447440</v>
      </c>
      <c r="M65" s="168" t="s">
        <v>107</v>
      </c>
    </row>
    <row r="66" spans="1:13" s="3" customFormat="1" ht="12.75">
      <c r="A66" s="163"/>
      <c r="B66" s="156"/>
      <c r="C66" s="161"/>
      <c r="D66" s="11"/>
      <c r="E66" s="12"/>
      <c r="F66" s="159"/>
      <c r="G66" s="156"/>
      <c r="H66" s="159"/>
      <c r="I66" s="156"/>
      <c r="J66" s="159"/>
      <c r="K66" s="156"/>
      <c r="L66" s="159"/>
      <c r="M66" s="167"/>
    </row>
    <row r="67" spans="1:13" s="3" customFormat="1" ht="12.75">
      <c r="A67" s="163"/>
      <c r="B67" s="156" t="s">
        <v>3</v>
      </c>
      <c r="C67" s="160" t="s">
        <v>59</v>
      </c>
      <c r="D67" s="11"/>
      <c r="E67" s="11"/>
      <c r="F67" s="159">
        <v>5419440</v>
      </c>
      <c r="G67" s="156" t="s">
        <v>60</v>
      </c>
      <c r="H67" s="159">
        <v>5419440</v>
      </c>
      <c r="I67" s="156" t="s">
        <v>60</v>
      </c>
      <c r="J67" s="159">
        <v>5419440</v>
      </c>
      <c r="K67" s="156" t="s">
        <v>60</v>
      </c>
      <c r="L67" s="159">
        <v>5419440</v>
      </c>
      <c r="M67" s="167" t="s">
        <v>60</v>
      </c>
    </row>
    <row r="68" spans="1:13" s="3" customFormat="1" ht="12.75">
      <c r="A68" s="163"/>
      <c r="B68" s="156"/>
      <c r="C68" s="161"/>
      <c r="D68" s="11"/>
      <c r="E68" s="12"/>
      <c r="F68" s="159"/>
      <c r="G68" s="156"/>
      <c r="H68" s="159"/>
      <c r="I68" s="156"/>
      <c r="J68" s="159"/>
      <c r="K68" s="156"/>
      <c r="L68" s="159"/>
      <c r="M68" s="167"/>
    </row>
    <row r="69" spans="1:13" s="69" customFormat="1" ht="12.75">
      <c r="A69" s="163"/>
      <c r="B69" s="88" t="s">
        <v>5</v>
      </c>
      <c r="C69" s="151" t="s">
        <v>73</v>
      </c>
      <c r="D69" s="41"/>
      <c r="E69" s="41"/>
      <c r="F69" s="79">
        <v>1500000</v>
      </c>
      <c r="G69" s="88" t="s">
        <v>74</v>
      </c>
      <c r="H69" s="79"/>
      <c r="I69" s="88"/>
      <c r="J69" s="79"/>
      <c r="K69" s="88"/>
      <c r="L69" s="79"/>
      <c r="M69" s="81"/>
    </row>
    <row r="70" spans="1:13" s="69" customFormat="1" ht="13.5" thickBot="1">
      <c r="A70" s="163"/>
      <c r="B70" s="88"/>
      <c r="C70" s="152"/>
      <c r="D70" s="41"/>
      <c r="E70" s="48"/>
      <c r="F70" s="79"/>
      <c r="G70" s="88"/>
      <c r="H70" s="79"/>
      <c r="I70" s="88"/>
      <c r="J70" s="79"/>
      <c r="K70" s="88"/>
      <c r="L70" s="79"/>
      <c r="M70" s="81"/>
    </row>
    <row r="71" spans="1:13" s="23" customFormat="1" ht="20.25" customHeight="1" thickBot="1" thickTop="1">
      <c r="A71" s="145" t="s">
        <v>52</v>
      </c>
      <c r="B71" s="146"/>
      <c r="C71" s="146"/>
      <c r="D71" s="26"/>
      <c r="E71" s="26"/>
      <c r="F71" s="27">
        <f>SUM(F65:F70)</f>
        <v>70355786</v>
      </c>
      <c r="G71" s="26"/>
      <c r="H71" s="27">
        <f>SUM(H65:H70)</f>
        <v>71632920</v>
      </c>
      <c r="I71" s="26"/>
      <c r="J71" s="27">
        <f>SUM(J65:J70)</f>
        <v>73788960</v>
      </c>
      <c r="K71" s="26"/>
      <c r="L71" s="27">
        <f>SUM(L65:L70)</f>
        <v>72866880</v>
      </c>
      <c r="M71" s="28"/>
    </row>
    <row r="72" spans="1:13" s="23" customFormat="1" ht="15.75" customHeight="1" thickTop="1">
      <c r="A72" s="29"/>
      <c r="B72" s="29"/>
      <c r="C72" s="29"/>
      <c r="D72" s="30"/>
      <c r="E72" s="30"/>
      <c r="F72" s="31"/>
      <c r="G72" s="30"/>
      <c r="H72" s="31"/>
      <c r="I72" s="30"/>
      <c r="J72" s="31"/>
      <c r="K72" s="30"/>
      <c r="L72" s="31"/>
      <c r="M72" s="30"/>
    </row>
    <row r="73" spans="1:13" s="23" customFormat="1" ht="12.75" customHeight="1" thickBot="1">
      <c r="A73" s="3"/>
      <c r="B73" s="3"/>
      <c r="C73" s="3"/>
      <c r="D73" s="30"/>
      <c r="E73" s="3"/>
      <c r="F73" s="3"/>
      <c r="G73" s="3"/>
      <c r="H73" s="3"/>
      <c r="I73" s="3"/>
      <c r="J73" s="3"/>
      <c r="K73" s="3"/>
      <c r="L73" s="3"/>
      <c r="M73" s="3"/>
    </row>
    <row r="74" spans="1:13" s="32" customFormat="1" ht="16.5" customHeight="1" thickTop="1">
      <c r="A74" s="165" t="s">
        <v>117</v>
      </c>
      <c r="B74" s="86" t="s">
        <v>4</v>
      </c>
      <c r="C74" s="153" t="s">
        <v>86</v>
      </c>
      <c r="D74" s="38"/>
      <c r="E74" s="68"/>
      <c r="F74" s="118"/>
      <c r="G74" s="86"/>
      <c r="H74" s="118"/>
      <c r="I74" s="86"/>
      <c r="J74" s="118"/>
      <c r="K74" s="86"/>
      <c r="L74" s="118"/>
      <c r="M74" s="87"/>
    </row>
    <row r="75" spans="1:13" s="32" customFormat="1" ht="16.5" customHeight="1">
      <c r="A75" s="166"/>
      <c r="B75" s="88"/>
      <c r="C75" s="152"/>
      <c r="D75" s="30"/>
      <c r="E75" s="48"/>
      <c r="F75" s="79"/>
      <c r="G75" s="88"/>
      <c r="H75" s="79"/>
      <c r="I75" s="88"/>
      <c r="J75" s="79"/>
      <c r="K75" s="88"/>
      <c r="L75" s="79"/>
      <c r="M75" s="81"/>
    </row>
    <row r="76" spans="1:13" s="32" customFormat="1" ht="16.5" customHeight="1">
      <c r="A76" s="166"/>
      <c r="B76" s="88" t="s">
        <v>3</v>
      </c>
      <c r="C76" s="151" t="s">
        <v>61</v>
      </c>
      <c r="D76" s="30"/>
      <c r="E76" s="41"/>
      <c r="F76" s="79"/>
      <c r="G76" s="88"/>
      <c r="H76" s="79">
        <v>1700000</v>
      </c>
      <c r="I76" s="88"/>
      <c r="J76" s="79"/>
      <c r="K76" s="88"/>
      <c r="L76" s="79"/>
      <c r="M76" s="81"/>
    </row>
    <row r="77" spans="1:13" s="32" customFormat="1" ht="16.5" customHeight="1">
      <c r="A77" s="166"/>
      <c r="B77" s="88"/>
      <c r="C77" s="152"/>
      <c r="D77" s="30"/>
      <c r="E77" s="48"/>
      <c r="F77" s="79"/>
      <c r="G77" s="88"/>
      <c r="H77" s="79"/>
      <c r="I77" s="88"/>
      <c r="J77" s="79"/>
      <c r="K77" s="88"/>
      <c r="L77" s="79"/>
      <c r="M77" s="81"/>
    </row>
    <row r="78" spans="1:13" s="32" customFormat="1" ht="16.5" customHeight="1">
      <c r="A78" s="166"/>
      <c r="B78" s="136" t="s">
        <v>5</v>
      </c>
      <c r="C78" s="157" t="s">
        <v>62</v>
      </c>
      <c r="D78" s="30"/>
      <c r="E78" s="41"/>
      <c r="F78" s="89"/>
      <c r="G78" s="136"/>
      <c r="H78" s="89"/>
      <c r="I78" s="136"/>
      <c r="J78" s="89">
        <v>1900000</v>
      </c>
      <c r="K78" s="136"/>
      <c r="L78" s="89"/>
      <c r="M78" s="137"/>
    </row>
    <row r="79" spans="1:13" s="32" customFormat="1" ht="16.5" customHeight="1" thickBot="1">
      <c r="A79" s="166"/>
      <c r="B79" s="134"/>
      <c r="C79" s="151"/>
      <c r="D79" s="30"/>
      <c r="E79" s="41"/>
      <c r="F79" s="78"/>
      <c r="G79" s="134"/>
      <c r="H79" s="78"/>
      <c r="I79" s="134"/>
      <c r="J79" s="78"/>
      <c r="K79" s="134"/>
      <c r="L79" s="78"/>
      <c r="M79" s="80"/>
    </row>
    <row r="80" spans="1:13" s="23" customFormat="1" ht="27.75" customHeight="1" thickBot="1" thickTop="1">
      <c r="A80" s="145" t="s">
        <v>52</v>
      </c>
      <c r="B80" s="146"/>
      <c r="C80" s="146"/>
      <c r="D80" s="39"/>
      <c r="E80" s="26"/>
      <c r="F80" s="27">
        <f>SUM(F74:F79)</f>
        <v>0</v>
      </c>
      <c r="G80" s="26"/>
      <c r="H80" s="27">
        <f>SUM(H74:H79)</f>
        <v>1700000</v>
      </c>
      <c r="I80" s="26"/>
      <c r="J80" s="27">
        <f>SUM(J74:J79)</f>
        <v>1900000</v>
      </c>
      <c r="K80" s="26"/>
      <c r="L80" s="27"/>
      <c r="M80" s="28"/>
    </row>
    <row r="81" spans="1:13" s="32" customFormat="1" ht="15.75" customHeight="1" thickTop="1">
      <c r="A81" s="29"/>
      <c r="B81" s="29"/>
      <c r="C81" s="29"/>
      <c r="D81" s="30"/>
      <c r="E81" s="30"/>
      <c r="F81" s="31"/>
      <c r="G81" s="30"/>
      <c r="H81" s="31"/>
      <c r="I81" s="30"/>
      <c r="J81" s="31"/>
      <c r="K81" s="30"/>
      <c r="L81" s="31"/>
      <c r="M81" s="30"/>
    </row>
    <row r="82" s="3" customFormat="1" ht="13.5" thickBot="1"/>
    <row r="83" spans="1:13" s="69" customFormat="1" ht="12.75" customHeight="1" thickTop="1">
      <c r="A83" s="142" t="s">
        <v>65</v>
      </c>
      <c r="B83" s="86" t="s">
        <v>4</v>
      </c>
      <c r="C83" s="153" t="s">
        <v>67</v>
      </c>
      <c r="D83" s="40"/>
      <c r="E83" s="113" t="s">
        <v>113</v>
      </c>
      <c r="F83" s="118">
        <v>42000</v>
      </c>
      <c r="G83" s="86"/>
      <c r="H83" s="118">
        <v>42000</v>
      </c>
      <c r="I83" s="92"/>
      <c r="J83" s="94"/>
      <c r="K83" s="100"/>
      <c r="L83" s="94"/>
      <c r="M83" s="87"/>
    </row>
    <row r="84" spans="1:13" s="69" customFormat="1" ht="12.75">
      <c r="A84" s="143"/>
      <c r="B84" s="88"/>
      <c r="C84" s="152"/>
      <c r="D84" s="41"/>
      <c r="E84" s="154"/>
      <c r="F84" s="79"/>
      <c r="G84" s="88"/>
      <c r="H84" s="79"/>
      <c r="I84" s="93"/>
      <c r="J84" s="95"/>
      <c r="K84" s="101"/>
      <c r="L84" s="95"/>
      <c r="M84" s="81"/>
    </row>
    <row r="85" spans="1:13" s="69" customFormat="1" ht="12.75">
      <c r="A85" s="143"/>
      <c r="B85" s="88" t="s">
        <v>3</v>
      </c>
      <c r="C85" s="151" t="s">
        <v>69</v>
      </c>
      <c r="D85" s="41"/>
      <c r="E85" s="154"/>
      <c r="F85" s="79">
        <v>41000</v>
      </c>
      <c r="G85" s="88"/>
      <c r="H85" s="79">
        <v>41000</v>
      </c>
      <c r="I85" s="88"/>
      <c r="J85" s="79"/>
      <c r="K85" s="88"/>
      <c r="L85" s="79"/>
      <c r="M85" s="81"/>
    </row>
    <row r="86" spans="1:13" s="69" customFormat="1" ht="12.75">
      <c r="A86" s="143"/>
      <c r="B86" s="88"/>
      <c r="C86" s="152"/>
      <c r="D86" s="41"/>
      <c r="E86" s="154"/>
      <c r="F86" s="79"/>
      <c r="G86" s="88"/>
      <c r="H86" s="79"/>
      <c r="I86" s="88"/>
      <c r="J86" s="79"/>
      <c r="K86" s="88"/>
      <c r="L86" s="79"/>
      <c r="M86" s="81"/>
    </row>
    <row r="87" spans="1:13" s="69" customFormat="1" ht="12.75">
      <c r="A87" s="143"/>
      <c r="B87" s="88" t="s">
        <v>5</v>
      </c>
      <c r="C87" s="151" t="s">
        <v>70</v>
      </c>
      <c r="D87" s="41"/>
      <c r="E87" s="154"/>
      <c r="F87" s="79"/>
      <c r="G87" s="88"/>
      <c r="H87" s="79">
        <v>100000</v>
      </c>
      <c r="I87" s="88"/>
      <c r="J87" s="79"/>
      <c r="K87" s="88"/>
      <c r="L87" s="79"/>
      <c r="M87" s="81"/>
    </row>
    <row r="88" spans="1:13" s="69" customFormat="1" ht="12.75">
      <c r="A88" s="143"/>
      <c r="B88" s="88"/>
      <c r="C88" s="152"/>
      <c r="D88" s="41"/>
      <c r="E88" s="154"/>
      <c r="F88" s="79"/>
      <c r="G88" s="88"/>
      <c r="H88" s="79"/>
      <c r="I88" s="88"/>
      <c r="J88" s="79"/>
      <c r="K88" s="88"/>
      <c r="L88" s="79"/>
      <c r="M88" s="81"/>
    </row>
    <row r="89" spans="1:13" s="69" customFormat="1" ht="12.75">
      <c r="A89" s="143"/>
      <c r="B89" s="88" t="s">
        <v>6</v>
      </c>
      <c r="C89" s="151" t="s">
        <v>71</v>
      </c>
      <c r="D89" s="41"/>
      <c r="E89" s="154"/>
      <c r="F89" s="79">
        <v>70000</v>
      </c>
      <c r="G89" s="88"/>
      <c r="H89" s="79">
        <v>500000</v>
      </c>
      <c r="I89" s="88"/>
      <c r="J89" s="79"/>
      <c r="K89" s="88"/>
      <c r="L89" s="79"/>
      <c r="M89" s="81"/>
    </row>
    <row r="90" spans="1:13" s="69" customFormat="1" ht="12.75">
      <c r="A90" s="143"/>
      <c r="B90" s="88"/>
      <c r="C90" s="152"/>
      <c r="D90" s="41"/>
      <c r="E90" s="154"/>
      <c r="F90" s="79"/>
      <c r="G90" s="88"/>
      <c r="H90" s="79"/>
      <c r="I90" s="88"/>
      <c r="J90" s="79"/>
      <c r="K90" s="88"/>
      <c r="L90" s="79"/>
      <c r="M90" s="81"/>
    </row>
    <row r="91" spans="1:13" s="69" customFormat="1" ht="12.75">
      <c r="A91" s="143"/>
      <c r="B91" s="88" t="s">
        <v>7</v>
      </c>
      <c r="C91" s="151" t="s">
        <v>72</v>
      </c>
      <c r="D91" s="41"/>
      <c r="E91" s="154"/>
      <c r="F91" s="79">
        <v>531500</v>
      </c>
      <c r="G91" s="88"/>
      <c r="H91" s="79">
        <v>587500</v>
      </c>
      <c r="I91" s="88"/>
      <c r="J91" s="79">
        <v>882000</v>
      </c>
      <c r="K91" s="88"/>
      <c r="L91" s="79">
        <v>200000</v>
      </c>
      <c r="M91" s="81"/>
    </row>
    <row r="92" spans="1:13" s="69" customFormat="1" ht="12.75">
      <c r="A92" s="143"/>
      <c r="B92" s="88"/>
      <c r="C92" s="152"/>
      <c r="D92" s="41"/>
      <c r="E92" s="154"/>
      <c r="F92" s="79"/>
      <c r="G92" s="88"/>
      <c r="H92" s="79"/>
      <c r="I92" s="88"/>
      <c r="J92" s="79"/>
      <c r="K92" s="88"/>
      <c r="L92" s="79"/>
      <c r="M92" s="81"/>
    </row>
    <row r="93" spans="1:13" s="69" customFormat="1" ht="12.75">
      <c r="A93" s="143"/>
      <c r="B93" s="88" t="s">
        <v>11</v>
      </c>
      <c r="C93" s="151" t="s">
        <v>75</v>
      </c>
      <c r="D93" s="41"/>
      <c r="E93" s="154"/>
      <c r="F93" s="79">
        <v>30000</v>
      </c>
      <c r="G93" s="88"/>
      <c r="H93" s="79"/>
      <c r="I93" s="88"/>
      <c r="J93" s="89"/>
      <c r="K93" s="136"/>
      <c r="L93" s="79"/>
      <c r="M93" s="81"/>
    </row>
    <row r="94" spans="1:13" s="69" customFormat="1" ht="12.75">
      <c r="A94" s="143"/>
      <c r="B94" s="88"/>
      <c r="C94" s="157"/>
      <c r="D94" s="42"/>
      <c r="E94" s="149"/>
      <c r="F94" s="89"/>
      <c r="G94" s="136"/>
      <c r="H94" s="89"/>
      <c r="I94" s="136"/>
      <c r="J94" s="78"/>
      <c r="K94" s="134"/>
      <c r="L94" s="79"/>
      <c r="M94" s="81"/>
    </row>
    <row r="95" spans="1:13" s="69" customFormat="1" ht="12.75" customHeight="1">
      <c r="A95" s="143"/>
      <c r="B95" s="88" t="s">
        <v>12</v>
      </c>
      <c r="C95" s="152" t="s">
        <v>66</v>
      </c>
      <c r="D95" s="41"/>
      <c r="E95" s="139" t="s">
        <v>114</v>
      </c>
      <c r="F95" s="79">
        <v>96000</v>
      </c>
      <c r="G95" s="88"/>
      <c r="H95" s="79">
        <v>96000</v>
      </c>
      <c r="I95" s="88"/>
      <c r="J95" s="79">
        <v>96000</v>
      </c>
      <c r="K95" s="88"/>
      <c r="L95" s="79">
        <v>96000</v>
      </c>
      <c r="M95" s="81"/>
    </row>
    <row r="96" spans="1:13" s="69" customFormat="1" ht="12.75">
      <c r="A96" s="143"/>
      <c r="B96" s="88"/>
      <c r="C96" s="152"/>
      <c r="D96" s="41"/>
      <c r="E96" s="140"/>
      <c r="F96" s="79"/>
      <c r="G96" s="88"/>
      <c r="H96" s="79"/>
      <c r="I96" s="88"/>
      <c r="J96" s="79"/>
      <c r="K96" s="88"/>
      <c r="L96" s="79"/>
      <c r="M96" s="81"/>
    </row>
    <row r="97" spans="1:13" s="69" customFormat="1" ht="12.75">
      <c r="A97" s="143"/>
      <c r="B97" s="88" t="s">
        <v>43</v>
      </c>
      <c r="C97" s="151" t="s">
        <v>68</v>
      </c>
      <c r="D97" s="41"/>
      <c r="E97" s="140"/>
      <c r="F97" s="89">
        <v>165000</v>
      </c>
      <c r="G97" s="136"/>
      <c r="H97" s="89">
        <v>165000</v>
      </c>
      <c r="I97" s="138"/>
      <c r="J97" s="89">
        <v>15000</v>
      </c>
      <c r="K97" s="136"/>
      <c r="L97" s="89"/>
      <c r="M97" s="81"/>
    </row>
    <row r="98" spans="1:13" s="69" customFormat="1" ht="12.75">
      <c r="A98" s="143"/>
      <c r="B98" s="88"/>
      <c r="C98" s="152"/>
      <c r="D98" s="41"/>
      <c r="E98" s="140"/>
      <c r="F98" s="78"/>
      <c r="G98" s="134"/>
      <c r="H98" s="78"/>
      <c r="I98" s="95"/>
      <c r="J98" s="78"/>
      <c r="K98" s="134"/>
      <c r="L98" s="78"/>
      <c r="M98" s="81"/>
    </row>
    <row r="99" spans="1:13" s="69" customFormat="1" ht="12.75">
      <c r="A99" s="143"/>
      <c r="B99" s="88" t="s">
        <v>47</v>
      </c>
      <c r="C99" s="132" t="s">
        <v>104</v>
      </c>
      <c r="D99" s="41"/>
      <c r="E99" s="140"/>
      <c r="F99" s="78">
        <v>100000</v>
      </c>
      <c r="G99" s="134"/>
      <c r="H99" s="78">
        <v>100000</v>
      </c>
      <c r="I99" s="134"/>
      <c r="J99" s="78">
        <v>100000</v>
      </c>
      <c r="K99" s="134"/>
      <c r="L99" s="78">
        <v>100000</v>
      </c>
      <c r="M99" s="80"/>
    </row>
    <row r="100" spans="1:13" s="69" customFormat="1" ht="13.5" thickBot="1">
      <c r="A100" s="144"/>
      <c r="B100" s="88"/>
      <c r="C100" s="133"/>
      <c r="D100" s="70"/>
      <c r="E100" s="141"/>
      <c r="F100" s="84"/>
      <c r="G100" s="135"/>
      <c r="H100" s="84"/>
      <c r="I100" s="135"/>
      <c r="J100" s="84"/>
      <c r="K100" s="135"/>
      <c r="L100" s="84"/>
      <c r="M100" s="85"/>
    </row>
    <row r="101" spans="1:13" s="23" customFormat="1" ht="21" customHeight="1" thickBot="1" thickTop="1">
      <c r="A101" s="145" t="s">
        <v>52</v>
      </c>
      <c r="B101" s="146"/>
      <c r="C101" s="146"/>
      <c r="D101" s="26"/>
      <c r="E101" s="26"/>
      <c r="F101" s="43">
        <f>SUM(F83:F100)</f>
        <v>1075500</v>
      </c>
      <c r="G101" s="44"/>
      <c r="H101" s="43">
        <f>SUM(H83:H100)</f>
        <v>1631500</v>
      </c>
      <c r="I101" s="44"/>
      <c r="J101" s="43">
        <f>SUM(J83:J100)</f>
        <v>1093000</v>
      </c>
      <c r="K101" s="44"/>
      <c r="L101" s="43">
        <f>SUM(L83:L100)</f>
        <v>396000</v>
      </c>
      <c r="M101" s="28"/>
    </row>
    <row r="102" spans="1:13" s="32" customFormat="1" ht="21" customHeight="1" thickBot="1" thickTop="1">
      <c r="A102" s="29"/>
      <c r="B102" s="29"/>
      <c r="C102" s="29"/>
      <c r="D102" s="30"/>
      <c r="E102" s="30"/>
      <c r="F102" s="45"/>
      <c r="G102" s="46"/>
      <c r="H102" s="45"/>
      <c r="I102" s="46"/>
      <c r="J102" s="45"/>
      <c r="K102" s="46"/>
      <c r="L102" s="45"/>
      <c r="M102" s="30"/>
    </row>
    <row r="103" spans="1:13" s="32" customFormat="1" ht="18.75" customHeight="1" thickTop="1">
      <c r="A103" s="197" t="s">
        <v>84</v>
      </c>
      <c r="B103" s="113"/>
      <c r="C103" s="129" t="s">
        <v>0</v>
      </c>
      <c r="D103" s="94"/>
      <c r="E103" s="22">
        <v>2011</v>
      </c>
      <c r="F103" s="90">
        <v>2012</v>
      </c>
      <c r="G103" s="90"/>
      <c r="H103" s="90">
        <v>2013</v>
      </c>
      <c r="I103" s="90"/>
      <c r="J103" s="90">
        <v>2014</v>
      </c>
      <c r="K103" s="90"/>
      <c r="L103" s="90">
        <v>2015</v>
      </c>
      <c r="M103" s="91"/>
    </row>
    <row r="104" spans="1:13" s="3" customFormat="1" ht="21" customHeight="1" thickBot="1">
      <c r="A104" s="198"/>
      <c r="B104" s="114"/>
      <c r="C104" s="130"/>
      <c r="D104" s="131"/>
      <c r="E104" s="24" t="s">
        <v>1</v>
      </c>
      <c r="F104" s="24" t="s">
        <v>1</v>
      </c>
      <c r="G104" s="24" t="s">
        <v>108</v>
      </c>
      <c r="H104" s="24" t="s">
        <v>1</v>
      </c>
      <c r="I104" s="24" t="s">
        <v>108</v>
      </c>
      <c r="J104" s="24" t="s">
        <v>1</v>
      </c>
      <c r="K104" s="24" t="s">
        <v>108</v>
      </c>
      <c r="L104" s="24" t="s">
        <v>1</v>
      </c>
      <c r="M104" s="25" t="s">
        <v>108</v>
      </c>
    </row>
    <row r="105" spans="1:13" s="69" customFormat="1" ht="12.75" customHeight="1" thickTop="1">
      <c r="A105" s="198"/>
      <c r="B105" s="86" t="s">
        <v>4</v>
      </c>
      <c r="C105" s="150" t="s">
        <v>81</v>
      </c>
      <c r="D105" s="40"/>
      <c r="E105" s="68"/>
      <c r="F105" s="118">
        <v>2000000</v>
      </c>
      <c r="G105" s="86"/>
      <c r="H105" s="118">
        <v>2000000</v>
      </c>
      <c r="I105" s="86"/>
      <c r="J105" s="118"/>
      <c r="K105" s="86"/>
      <c r="L105" s="118"/>
      <c r="M105" s="87"/>
    </row>
    <row r="106" spans="1:13" s="69" customFormat="1" ht="12.75">
      <c r="A106" s="198"/>
      <c r="B106" s="88"/>
      <c r="C106" s="132"/>
      <c r="D106" s="41"/>
      <c r="E106" s="48"/>
      <c r="F106" s="79"/>
      <c r="G106" s="88"/>
      <c r="H106" s="79"/>
      <c r="I106" s="88"/>
      <c r="J106" s="79"/>
      <c r="K106" s="88"/>
      <c r="L106" s="79"/>
      <c r="M106" s="81"/>
    </row>
    <row r="107" spans="1:13" s="69" customFormat="1" ht="12.75" customHeight="1">
      <c r="A107" s="198"/>
      <c r="B107" s="88" t="s">
        <v>3</v>
      </c>
      <c r="C107" s="125" t="s">
        <v>82</v>
      </c>
      <c r="D107" s="41"/>
      <c r="E107" s="41"/>
      <c r="F107" s="79">
        <v>500000</v>
      </c>
      <c r="G107" s="88"/>
      <c r="H107" s="79">
        <v>1000000</v>
      </c>
      <c r="I107" s="88"/>
      <c r="J107" s="79"/>
      <c r="K107" s="88"/>
      <c r="L107" s="79"/>
      <c r="M107" s="81"/>
    </row>
    <row r="108" spans="1:13" s="69" customFormat="1" ht="12.75">
      <c r="A108" s="198"/>
      <c r="B108" s="88"/>
      <c r="C108" s="132"/>
      <c r="D108" s="41"/>
      <c r="E108" s="48"/>
      <c r="F108" s="79"/>
      <c r="G108" s="88"/>
      <c r="H108" s="79"/>
      <c r="I108" s="88"/>
      <c r="J108" s="79"/>
      <c r="K108" s="88"/>
      <c r="L108" s="79"/>
      <c r="M108" s="81"/>
    </row>
    <row r="109" spans="1:13" s="69" customFormat="1" ht="12.75" customHeight="1">
      <c r="A109" s="198"/>
      <c r="B109" s="88" t="s">
        <v>5</v>
      </c>
      <c r="C109" s="125" t="s">
        <v>83</v>
      </c>
      <c r="D109" s="41"/>
      <c r="E109" s="41"/>
      <c r="F109" s="79"/>
      <c r="G109" s="88"/>
      <c r="H109" s="79">
        <v>500000</v>
      </c>
      <c r="I109" s="88"/>
      <c r="J109" s="79">
        <v>1500000</v>
      </c>
      <c r="K109" s="88"/>
      <c r="L109" s="79"/>
      <c r="M109" s="81"/>
    </row>
    <row r="110" spans="1:13" s="69" customFormat="1" ht="12.75">
      <c r="A110" s="198"/>
      <c r="B110" s="88"/>
      <c r="C110" s="132"/>
      <c r="D110" s="41"/>
      <c r="E110" s="48"/>
      <c r="F110" s="79"/>
      <c r="G110" s="88"/>
      <c r="H110" s="79"/>
      <c r="I110" s="88"/>
      <c r="J110" s="79"/>
      <c r="K110" s="88"/>
      <c r="L110" s="79"/>
      <c r="M110" s="81"/>
    </row>
    <row r="111" spans="1:13" s="69" customFormat="1" ht="12.75" customHeight="1">
      <c r="A111" s="198"/>
      <c r="B111" s="88" t="s">
        <v>6</v>
      </c>
      <c r="C111" s="125" t="s">
        <v>87</v>
      </c>
      <c r="D111" s="41"/>
      <c r="E111" s="41"/>
      <c r="F111" s="79"/>
      <c r="G111" s="88"/>
      <c r="H111" s="79"/>
      <c r="I111" s="88"/>
      <c r="J111" s="79">
        <v>1000000</v>
      </c>
      <c r="K111" s="88"/>
      <c r="L111" s="79"/>
      <c r="M111" s="81"/>
    </row>
    <row r="112" spans="1:13" s="69" customFormat="1" ht="12.75">
      <c r="A112" s="198"/>
      <c r="B112" s="88"/>
      <c r="C112" s="132"/>
      <c r="D112" s="41"/>
      <c r="E112" s="48"/>
      <c r="F112" s="79"/>
      <c r="G112" s="88"/>
      <c r="H112" s="79"/>
      <c r="I112" s="88"/>
      <c r="J112" s="79"/>
      <c r="K112" s="88"/>
      <c r="L112" s="79"/>
      <c r="M112" s="81"/>
    </row>
    <row r="113" spans="1:13" s="69" customFormat="1" ht="12.75">
      <c r="A113" s="198"/>
      <c r="B113" s="88" t="s">
        <v>7</v>
      </c>
      <c r="C113" s="125" t="s">
        <v>85</v>
      </c>
      <c r="D113" s="41"/>
      <c r="E113" s="41"/>
      <c r="F113" s="79"/>
      <c r="G113" s="88"/>
      <c r="H113" s="79"/>
      <c r="I113" s="88"/>
      <c r="J113" s="79"/>
      <c r="K113" s="88"/>
      <c r="L113" s="79">
        <v>1000000</v>
      </c>
      <c r="M113" s="81"/>
    </row>
    <row r="114" spans="1:13" s="69" customFormat="1" ht="13.5" thickBot="1">
      <c r="A114" s="198"/>
      <c r="B114" s="88"/>
      <c r="C114" s="132"/>
      <c r="D114" s="41"/>
      <c r="E114" s="48"/>
      <c r="F114" s="79"/>
      <c r="G114" s="88"/>
      <c r="H114" s="79"/>
      <c r="I114" s="88"/>
      <c r="J114" s="79"/>
      <c r="K114" s="88"/>
      <c r="L114" s="79"/>
      <c r="M114" s="81"/>
    </row>
    <row r="115" spans="1:13" s="23" customFormat="1" ht="21" customHeight="1" thickBot="1" thickTop="1">
      <c r="A115" s="145" t="s">
        <v>52</v>
      </c>
      <c r="B115" s="146"/>
      <c r="C115" s="146"/>
      <c r="D115" s="26"/>
      <c r="E115" s="26"/>
      <c r="F115" s="43">
        <f>SUM(F105:F114)</f>
        <v>2500000</v>
      </c>
      <c r="G115" s="44"/>
      <c r="H115" s="43">
        <f>SUM(H105:H114)</f>
        <v>3500000</v>
      </c>
      <c r="I115" s="44"/>
      <c r="J115" s="43">
        <f>SUM(J105:J114)</f>
        <v>2500000</v>
      </c>
      <c r="K115" s="44"/>
      <c r="L115" s="43">
        <f>SUM(L105:L114)</f>
        <v>1000000</v>
      </c>
      <c r="M115" s="28"/>
    </row>
    <row r="116" spans="1:13" s="32" customFormat="1" ht="24" customHeight="1" thickTop="1">
      <c r="A116" s="29"/>
      <c r="B116" s="29"/>
      <c r="C116" s="29"/>
      <c r="D116" s="30"/>
      <c r="E116" s="30"/>
      <c r="F116" s="45"/>
      <c r="G116" s="46"/>
      <c r="H116" s="45"/>
      <c r="I116" s="46"/>
      <c r="J116" s="45"/>
      <c r="K116" s="46"/>
      <c r="L116" s="45"/>
      <c r="M116" s="30"/>
    </row>
    <row r="117" s="3" customFormat="1" ht="23.25" customHeight="1" thickBot="1"/>
    <row r="118" spans="1:13" s="23" customFormat="1" ht="18.75" customHeight="1" thickTop="1">
      <c r="A118" s="200" t="s">
        <v>115</v>
      </c>
      <c r="B118" s="113"/>
      <c r="C118" s="129" t="s">
        <v>0</v>
      </c>
      <c r="D118" s="94"/>
      <c r="E118" s="22">
        <v>2011</v>
      </c>
      <c r="F118" s="90">
        <v>2012</v>
      </c>
      <c r="G118" s="90"/>
      <c r="H118" s="90">
        <v>2013</v>
      </c>
      <c r="I118" s="90"/>
      <c r="J118" s="90">
        <v>2014</v>
      </c>
      <c r="K118" s="90"/>
      <c r="L118" s="90">
        <v>2015</v>
      </c>
      <c r="M118" s="91"/>
    </row>
    <row r="119" spans="1:13" s="3" customFormat="1" ht="27" customHeight="1" thickBot="1">
      <c r="A119" s="201"/>
      <c r="B119" s="114"/>
      <c r="C119" s="130"/>
      <c r="D119" s="131"/>
      <c r="E119" s="24" t="s">
        <v>1</v>
      </c>
      <c r="F119" s="24" t="s">
        <v>1</v>
      </c>
      <c r="G119" s="24" t="s">
        <v>108</v>
      </c>
      <c r="H119" s="24" t="s">
        <v>1</v>
      </c>
      <c r="I119" s="24" t="s">
        <v>108</v>
      </c>
      <c r="J119" s="24" t="s">
        <v>1</v>
      </c>
      <c r="K119" s="24" t="s">
        <v>108</v>
      </c>
      <c r="L119" s="24" t="s">
        <v>1</v>
      </c>
      <c r="M119" s="25" t="s">
        <v>108</v>
      </c>
    </row>
    <row r="120" spans="1:13" s="69" customFormat="1" ht="14.25" customHeight="1" thickTop="1">
      <c r="A120" s="198"/>
      <c r="B120" s="134" t="s">
        <v>4</v>
      </c>
      <c r="C120" s="132" t="s">
        <v>96</v>
      </c>
      <c r="D120" s="47"/>
      <c r="E120" s="47"/>
      <c r="F120" s="78">
        <v>60000</v>
      </c>
      <c r="G120" s="134"/>
      <c r="H120" s="78">
        <v>30000</v>
      </c>
      <c r="I120" s="134"/>
      <c r="J120" s="78">
        <v>40000</v>
      </c>
      <c r="K120" s="134"/>
      <c r="L120" s="78">
        <v>40000</v>
      </c>
      <c r="M120" s="80"/>
    </row>
    <row r="121" spans="1:13" s="69" customFormat="1" ht="12.75">
      <c r="A121" s="198"/>
      <c r="B121" s="88"/>
      <c r="C121" s="124"/>
      <c r="D121" s="41"/>
      <c r="E121" s="48"/>
      <c r="F121" s="79"/>
      <c r="G121" s="88"/>
      <c r="H121" s="79"/>
      <c r="I121" s="88"/>
      <c r="J121" s="79"/>
      <c r="K121" s="88"/>
      <c r="L121" s="79"/>
      <c r="M121" s="81"/>
    </row>
    <row r="122" spans="1:13" s="69" customFormat="1" ht="12.75">
      <c r="A122" s="198"/>
      <c r="B122" s="88" t="s">
        <v>3</v>
      </c>
      <c r="C122" s="124" t="s">
        <v>95</v>
      </c>
      <c r="D122" s="41"/>
      <c r="E122" s="41"/>
      <c r="F122" s="79"/>
      <c r="G122" s="88"/>
      <c r="H122" s="79">
        <v>1000000</v>
      </c>
      <c r="I122" s="88"/>
      <c r="J122" s="79"/>
      <c r="K122" s="88"/>
      <c r="L122" s="79"/>
      <c r="M122" s="81"/>
    </row>
    <row r="123" spans="1:13" s="69" customFormat="1" ht="12.75">
      <c r="A123" s="198"/>
      <c r="B123" s="88"/>
      <c r="C123" s="124"/>
      <c r="D123" s="41"/>
      <c r="E123" s="48"/>
      <c r="F123" s="79"/>
      <c r="G123" s="88"/>
      <c r="H123" s="79"/>
      <c r="I123" s="88"/>
      <c r="J123" s="79"/>
      <c r="K123" s="88"/>
      <c r="L123" s="79"/>
      <c r="M123" s="81"/>
    </row>
    <row r="124" spans="1:13" s="69" customFormat="1" ht="13.5" customHeight="1">
      <c r="A124" s="198"/>
      <c r="B124" s="88" t="s">
        <v>5</v>
      </c>
      <c r="C124" s="124" t="s">
        <v>103</v>
      </c>
      <c r="D124" s="41"/>
      <c r="E124" s="41"/>
      <c r="F124" s="79">
        <v>30000</v>
      </c>
      <c r="G124" s="88"/>
      <c r="H124" s="79">
        <v>30000</v>
      </c>
      <c r="I124" s="88"/>
      <c r="J124" s="79">
        <v>30000</v>
      </c>
      <c r="K124" s="88"/>
      <c r="L124" s="79">
        <v>30000</v>
      </c>
      <c r="M124" s="81"/>
    </row>
    <row r="125" spans="1:13" s="69" customFormat="1" ht="12.75">
      <c r="A125" s="198"/>
      <c r="B125" s="88"/>
      <c r="C125" s="124"/>
      <c r="D125" s="41"/>
      <c r="E125" s="48"/>
      <c r="F125" s="79"/>
      <c r="G125" s="88"/>
      <c r="H125" s="79"/>
      <c r="I125" s="88"/>
      <c r="J125" s="79"/>
      <c r="K125" s="88"/>
      <c r="L125" s="79"/>
      <c r="M125" s="81"/>
    </row>
    <row r="126" spans="1:13" s="69" customFormat="1" ht="12.75">
      <c r="A126" s="198"/>
      <c r="B126" s="88" t="s">
        <v>6</v>
      </c>
      <c r="C126" s="124" t="s">
        <v>94</v>
      </c>
      <c r="D126" s="41"/>
      <c r="E126" s="41"/>
      <c r="F126" s="79">
        <v>50000</v>
      </c>
      <c r="G126" s="88"/>
      <c r="H126" s="79">
        <v>50000</v>
      </c>
      <c r="I126" s="88"/>
      <c r="J126" s="79">
        <v>50000</v>
      </c>
      <c r="K126" s="88"/>
      <c r="L126" s="79">
        <v>50000</v>
      </c>
      <c r="M126" s="81"/>
    </row>
    <row r="127" spans="1:13" s="69" customFormat="1" ht="12.75">
      <c r="A127" s="198"/>
      <c r="B127" s="88"/>
      <c r="C127" s="124"/>
      <c r="D127" s="41"/>
      <c r="E127" s="48"/>
      <c r="F127" s="79"/>
      <c r="G127" s="88"/>
      <c r="H127" s="79"/>
      <c r="I127" s="88"/>
      <c r="J127" s="79"/>
      <c r="K127" s="88"/>
      <c r="L127" s="79"/>
      <c r="M127" s="81"/>
    </row>
    <row r="128" spans="1:13" s="69" customFormat="1" ht="12.75">
      <c r="A128" s="198"/>
      <c r="B128" s="88" t="s">
        <v>7</v>
      </c>
      <c r="C128" s="124" t="s">
        <v>102</v>
      </c>
      <c r="D128" s="41"/>
      <c r="E128" s="41"/>
      <c r="F128" s="79"/>
      <c r="G128" s="88"/>
      <c r="H128" s="79">
        <v>15000</v>
      </c>
      <c r="I128" s="88"/>
      <c r="J128" s="79">
        <v>12000</v>
      </c>
      <c r="K128" s="88"/>
      <c r="L128" s="79">
        <v>12000</v>
      </c>
      <c r="M128" s="81"/>
    </row>
    <row r="129" spans="1:13" s="69" customFormat="1" ht="12.75">
      <c r="A129" s="198"/>
      <c r="B129" s="88"/>
      <c r="C129" s="124"/>
      <c r="D129" s="41"/>
      <c r="E129" s="48"/>
      <c r="F129" s="79"/>
      <c r="G129" s="88"/>
      <c r="H129" s="79"/>
      <c r="I129" s="88"/>
      <c r="J129" s="79"/>
      <c r="K129" s="88"/>
      <c r="L129" s="79"/>
      <c r="M129" s="81"/>
    </row>
    <row r="130" spans="1:13" s="69" customFormat="1" ht="12.75">
      <c r="A130" s="198"/>
      <c r="B130" s="88" t="s">
        <v>11</v>
      </c>
      <c r="C130" s="124" t="s">
        <v>99</v>
      </c>
      <c r="D130" s="41"/>
      <c r="E130" s="41"/>
      <c r="F130" s="79">
        <v>9000</v>
      </c>
      <c r="G130" s="88"/>
      <c r="H130" s="79">
        <v>9000</v>
      </c>
      <c r="I130" s="88"/>
      <c r="J130" s="79">
        <v>9000</v>
      </c>
      <c r="K130" s="88"/>
      <c r="L130" s="79">
        <v>9000</v>
      </c>
      <c r="M130" s="81"/>
    </row>
    <row r="131" spans="1:13" s="69" customFormat="1" ht="12.75">
      <c r="A131" s="198"/>
      <c r="B131" s="88"/>
      <c r="C131" s="124"/>
      <c r="D131" s="41"/>
      <c r="E131" s="48"/>
      <c r="F131" s="79"/>
      <c r="G131" s="88"/>
      <c r="H131" s="79"/>
      <c r="I131" s="88"/>
      <c r="J131" s="79"/>
      <c r="K131" s="88"/>
      <c r="L131" s="79"/>
      <c r="M131" s="81"/>
    </row>
    <row r="132" spans="1:13" s="69" customFormat="1" ht="12.75">
      <c r="A132" s="198"/>
      <c r="B132" s="88" t="s">
        <v>12</v>
      </c>
      <c r="C132" s="124" t="s">
        <v>97</v>
      </c>
      <c r="D132" s="41"/>
      <c r="E132" s="41"/>
      <c r="F132" s="79">
        <v>15000</v>
      </c>
      <c r="G132" s="88"/>
      <c r="H132" s="79">
        <v>15000</v>
      </c>
      <c r="I132" s="88"/>
      <c r="J132" s="79">
        <v>15000</v>
      </c>
      <c r="K132" s="88"/>
      <c r="L132" s="79">
        <v>15000</v>
      </c>
      <c r="M132" s="81"/>
    </row>
    <row r="133" spans="1:13" s="69" customFormat="1" ht="12.75">
      <c r="A133" s="198"/>
      <c r="B133" s="88"/>
      <c r="C133" s="124"/>
      <c r="D133" s="41"/>
      <c r="E133" s="48"/>
      <c r="F133" s="79"/>
      <c r="G133" s="88"/>
      <c r="H133" s="79"/>
      <c r="I133" s="88"/>
      <c r="J133" s="79"/>
      <c r="K133" s="88"/>
      <c r="L133" s="79"/>
      <c r="M133" s="81"/>
    </row>
    <row r="134" spans="1:13" s="69" customFormat="1" ht="12.75">
      <c r="A134" s="198"/>
      <c r="B134" s="88" t="s">
        <v>43</v>
      </c>
      <c r="C134" s="124" t="s">
        <v>98</v>
      </c>
      <c r="D134" s="41"/>
      <c r="E134" s="41"/>
      <c r="F134" s="79">
        <v>20000</v>
      </c>
      <c r="G134" s="88"/>
      <c r="H134" s="79">
        <v>20000</v>
      </c>
      <c r="I134" s="88"/>
      <c r="J134" s="79">
        <v>20000</v>
      </c>
      <c r="K134" s="88"/>
      <c r="L134" s="79">
        <v>20000</v>
      </c>
      <c r="M134" s="81"/>
    </row>
    <row r="135" spans="1:13" s="69" customFormat="1" ht="13.5" thickBot="1">
      <c r="A135" s="199"/>
      <c r="B135" s="136"/>
      <c r="C135" s="125"/>
      <c r="D135" s="42"/>
      <c r="E135" s="72"/>
      <c r="F135" s="89"/>
      <c r="G135" s="136"/>
      <c r="H135" s="89"/>
      <c r="I135" s="136"/>
      <c r="J135" s="89"/>
      <c r="K135" s="136"/>
      <c r="L135" s="89"/>
      <c r="M135" s="137"/>
    </row>
    <row r="136" spans="1:13" s="23" customFormat="1" ht="21" customHeight="1" thickBot="1" thickTop="1">
      <c r="A136" s="126" t="s">
        <v>52</v>
      </c>
      <c r="B136" s="127"/>
      <c r="C136" s="128"/>
      <c r="D136" s="26"/>
      <c r="E136" s="26"/>
      <c r="F136" s="27">
        <f>SUM(F120:F135)</f>
        <v>184000</v>
      </c>
      <c r="G136" s="44"/>
      <c r="H136" s="27">
        <f>SUM(H120:H135)</f>
        <v>1169000</v>
      </c>
      <c r="I136" s="44"/>
      <c r="J136" s="27">
        <f>SUM(J120:J135)</f>
        <v>176000</v>
      </c>
      <c r="K136" s="44"/>
      <c r="L136" s="27">
        <f>SUM(L120:L135)</f>
        <v>176000</v>
      </c>
      <c r="M136" s="49"/>
    </row>
    <row r="137" spans="1:13" s="32" customFormat="1" ht="21" customHeight="1" thickBot="1" thickTop="1">
      <c r="A137" s="77"/>
      <c r="B137" s="29"/>
      <c r="C137" s="29"/>
      <c r="D137" s="30"/>
      <c r="E137" s="30"/>
      <c r="F137" s="31"/>
      <c r="G137" s="46"/>
      <c r="H137" s="31"/>
      <c r="I137" s="46"/>
      <c r="J137" s="31"/>
      <c r="K137" s="46"/>
      <c r="L137" s="31"/>
      <c r="M137" s="46"/>
    </row>
    <row r="138" spans="1:13" s="32" customFormat="1" ht="21" customHeight="1" thickTop="1">
      <c r="A138" s="192" t="s">
        <v>122</v>
      </c>
      <c r="B138" s="113"/>
      <c r="C138" s="129" t="s">
        <v>0</v>
      </c>
      <c r="D138" s="94"/>
      <c r="E138" s="10">
        <v>2011</v>
      </c>
      <c r="F138" s="86">
        <v>2012</v>
      </c>
      <c r="G138" s="86"/>
      <c r="H138" s="86">
        <v>2013</v>
      </c>
      <c r="I138" s="86"/>
      <c r="J138" s="86">
        <v>2014</v>
      </c>
      <c r="K138" s="86"/>
      <c r="L138" s="86">
        <v>2015</v>
      </c>
      <c r="M138" s="87"/>
    </row>
    <row r="139" spans="1:13" s="3" customFormat="1" ht="13.5" thickBot="1">
      <c r="A139" s="193"/>
      <c r="B139" s="114"/>
      <c r="C139" s="130"/>
      <c r="D139" s="131"/>
      <c r="E139" s="24" t="s">
        <v>1</v>
      </c>
      <c r="F139" s="24" t="s">
        <v>1</v>
      </c>
      <c r="G139" s="24" t="s">
        <v>108</v>
      </c>
      <c r="H139" s="24" t="s">
        <v>1</v>
      </c>
      <c r="I139" s="24" t="s">
        <v>108</v>
      </c>
      <c r="J139" s="24" t="s">
        <v>1</v>
      </c>
      <c r="K139" s="24" t="s">
        <v>108</v>
      </c>
      <c r="L139" s="24" t="s">
        <v>1</v>
      </c>
      <c r="M139" s="25" t="s">
        <v>108</v>
      </c>
    </row>
    <row r="140" spans="1:13" s="69" customFormat="1" ht="12.75" customHeight="1" thickTop="1">
      <c r="A140" s="194"/>
      <c r="B140" s="134" t="s">
        <v>4</v>
      </c>
      <c r="C140" s="132" t="s">
        <v>89</v>
      </c>
      <c r="D140" s="47"/>
      <c r="E140" s="47"/>
      <c r="F140" s="78">
        <v>3200000</v>
      </c>
      <c r="G140" s="134"/>
      <c r="H140" s="78">
        <v>3200000</v>
      </c>
      <c r="I140" s="134"/>
      <c r="J140" s="78">
        <v>3200000</v>
      </c>
      <c r="K140" s="134"/>
      <c r="L140" s="78">
        <v>3200000</v>
      </c>
      <c r="M140" s="80"/>
    </row>
    <row r="141" spans="1:13" s="69" customFormat="1" ht="12.75">
      <c r="A141" s="194"/>
      <c r="B141" s="88"/>
      <c r="C141" s="124"/>
      <c r="D141" s="41"/>
      <c r="E141" s="48"/>
      <c r="F141" s="79"/>
      <c r="G141" s="88"/>
      <c r="H141" s="79"/>
      <c r="I141" s="88"/>
      <c r="J141" s="79"/>
      <c r="K141" s="88"/>
      <c r="L141" s="79"/>
      <c r="M141" s="81"/>
    </row>
    <row r="142" spans="1:13" s="69" customFormat="1" ht="14.25" customHeight="1">
      <c r="A142" s="194"/>
      <c r="B142" s="88" t="s">
        <v>3</v>
      </c>
      <c r="C142" s="125" t="s">
        <v>90</v>
      </c>
      <c r="D142" s="41"/>
      <c r="E142" s="41"/>
      <c r="F142" s="89">
        <v>40000</v>
      </c>
      <c r="G142" s="136"/>
      <c r="H142" s="89">
        <v>40000</v>
      </c>
      <c r="I142" s="136"/>
      <c r="J142" s="89">
        <v>40000</v>
      </c>
      <c r="K142" s="136"/>
      <c r="L142" s="89">
        <v>40000</v>
      </c>
      <c r="M142" s="137"/>
    </row>
    <row r="143" spans="1:13" s="69" customFormat="1" ht="12.75">
      <c r="A143" s="194"/>
      <c r="B143" s="88"/>
      <c r="C143" s="132"/>
      <c r="D143" s="41"/>
      <c r="E143" s="48"/>
      <c r="F143" s="78"/>
      <c r="G143" s="134"/>
      <c r="H143" s="78"/>
      <c r="I143" s="134"/>
      <c r="J143" s="78"/>
      <c r="K143" s="134"/>
      <c r="L143" s="78"/>
      <c r="M143" s="80"/>
    </row>
    <row r="144" spans="1:13" s="69" customFormat="1" ht="12.75">
      <c r="A144" s="194"/>
      <c r="B144" s="88" t="s">
        <v>5</v>
      </c>
      <c r="C144" s="124" t="s">
        <v>91</v>
      </c>
      <c r="D144" s="41"/>
      <c r="E144" s="48"/>
      <c r="F144" s="79">
        <v>130000</v>
      </c>
      <c r="G144" s="88"/>
      <c r="H144" s="79">
        <v>130000</v>
      </c>
      <c r="I144" s="88"/>
      <c r="J144" s="79">
        <v>130000</v>
      </c>
      <c r="K144" s="88"/>
      <c r="L144" s="79">
        <v>130000</v>
      </c>
      <c r="M144" s="81"/>
    </row>
    <row r="145" spans="1:13" s="69" customFormat="1" ht="12.75">
      <c r="A145" s="194"/>
      <c r="B145" s="88"/>
      <c r="C145" s="124"/>
      <c r="D145" s="41"/>
      <c r="E145" s="48"/>
      <c r="F145" s="79"/>
      <c r="G145" s="88"/>
      <c r="H145" s="79"/>
      <c r="I145" s="88"/>
      <c r="J145" s="79"/>
      <c r="K145" s="88"/>
      <c r="L145" s="79"/>
      <c r="M145" s="81"/>
    </row>
    <row r="146" spans="1:13" s="69" customFormat="1" ht="12.75">
      <c r="A146" s="194"/>
      <c r="B146" s="134" t="s">
        <v>6</v>
      </c>
      <c r="C146" s="132" t="s">
        <v>92</v>
      </c>
      <c r="D146" s="47"/>
      <c r="E146" s="47"/>
      <c r="F146" s="78"/>
      <c r="G146" s="134"/>
      <c r="H146" s="78">
        <v>33000</v>
      </c>
      <c r="I146" s="134"/>
      <c r="J146" s="78">
        <v>33000</v>
      </c>
      <c r="K146" s="134"/>
      <c r="L146" s="78">
        <v>33000</v>
      </c>
      <c r="M146" s="80"/>
    </row>
    <row r="147" spans="1:13" s="69" customFormat="1" ht="12.75">
      <c r="A147" s="194"/>
      <c r="B147" s="88"/>
      <c r="C147" s="124"/>
      <c r="D147" s="41"/>
      <c r="E147" s="48"/>
      <c r="F147" s="79"/>
      <c r="G147" s="88"/>
      <c r="H147" s="79"/>
      <c r="I147" s="88"/>
      <c r="J147" s="79"/>
      <c r="K147" s="88"/>
      <c r="L147" s="79"/>
      <c r="M147" s="81"/>
    </row>
    <row r="148" spans="1:13" s="69" customFormat="1" ht="12.75">
      <c r="A148" s="194"/>
      <c r="B148" s="88" t="s">
        <v>7</v>
      </c>
      <c r="C148" s="124" t="s">
        <v>93</v>
      </c>
      <c r="D148" s="41"/>
      <c r="E148" s="41"/>
      <c r="F148" s="79"/>
      <c r="G148" s="88"/>
      <c r="H148" s="79"/>
      <c r="I148" s="88"/>
      <c r="J148" s="79"/>
      <c r="K148" s="88"/>
      <c r="L148" s="79">
        <v>277200</v>
      </c>
      <c r="M148" s="81"/>
    </row>
    <row r="149" spans="1:13" s="69" customFormat="1" ht="12.75">
      <c r="A149" s="194"/>
      <c r="B149" s="88"/>
      <c r="C149" s="124"/>
      <c r="D149" s="41"/>
      <c r="E149" s="48"/>
      <c r="F149" s="79"/>
      <c r="G149" s="88"/>
      <c r="H149" s="79"/>
      <c r="I149" s="88"/>
      <c r="J149" s="79"/>
      <c r="K149" s="88"/>
      <c r="L149" s="79"/>
      <c r="M149" s="81"/>
    </row>
    <row r="150" spans="1:13" s="69" customFormat="1" ht="12.75">
      <c r="A150" s="194"/>
      <c r="B150" s="88" t="s">
        <v>11</v>
      </c>
      <c r="C150" s="152" t="s">
        <v>76</v>
      </c>
      <c r="D150" s="41"/>
      <c r="E150" s="48"/>
      <c r="F150" s="79"/>
      <c r="G150" s="88"/>
      <c r="H150" s="79">
        <v>60000</v>
      </c>
      <c r="I150" s="88"/>
      <c r="J150" s="79">
        <v>60000</v>
      </c>
      <c r="K150" s="88"/>
      <c r="L150" s="79">
        <v>60000</v>
      </c>
      <c r="M150" s="81"/>
    </row>
    <row r="151" spans="1:13" s="69" customFormat="1" ht="13.5" thickBot="1">
      <c r="A151" s="194"/>
      <c r="B151" s="88"/>
      <c r="C151" s="152"/>
      <c r="D151" s="41"/>
      <c r="E151" s="48"/>
      <c r="F151" s="79"/>
      <c r="G151" s="88"/>
      <c r="H151" s="79"/>
      <c r="I151" s="88"/>
      <c r="J151" s="79"/>
      <c r="K151" s="88"/>
      <c r="L151" s="79"/>
      <c r="M151" s="81"/>
    </row>
    <row r="152" spans="1:13" s="23" customFormat="1" ht="21" customHeight="1" thickBot="1" thickTop="1">
      <c r="A152" s="126" t="s">
        <v>52</v>
      </c>
      <c r="B152" s="127"/>
      <c r="C152" s="196"/>
      <c r="D152" s="26"/>
      <c r="E152" s="26"/>
      <c r="F152" s="27">
        <f>SUM(F140:F151)</f>
        <v>3370000</v>
      </c>
      <c r="G152" s="44"/>
      <c r="H152" s="27">
        <f>SUM(H140:H151)</f>
        <v>3463000</v>
      </c>
      <c r="I152" s="44"/>
      <c r="J152" s="27">
        <f>SUM(J140:J151)</f>
        <v>3463000</v>
      </c>
      <c r="K152" s="44"/>
      <c r="L152" s="27">
        <f>SUM(L140:L151)</f>
        <v>3740200</v>
      </c>
      <c r="M152" s="49"/>
    </row>
    <row r="153" s="3" customFormat="1" ht="13.5" thickTop="1"/>
    <row r="154" s="3" customFormat="1" ht="12.75"/>
    <row r="155" spans="1:13" s="3" customFormat="1" ht="14.25" customHeight="1" hidden="1" thickBot="1" thickTop="1">
      <c r="A155" s="51"/>
      <c r="B155" s="113"/>
      <c r="C155" s="129" t="s">
        <v>0</v>
      </c>
      <c r="D155" s="94"/>
      <c r="E155" s="22">
        <v>2011</v>
      </c>
      <c r="F155" s="90">
        <v>2012</v>
      </c>
      <c r="G155" s="90"/>
      <c r="H155" s="90">
        <v>2013</v>
      </c>
      <c r="I155" s="90"/>
      <c r="J155" s="90">
        <v>2014</v>
      </c>
      <c r="K155" s="90"/>
      <c r="L155" s="90">
        <v>2015</v>
      </c>
      <c r="M155" s="90"/>
    </row>
    <row r="156" spans="1:13" s="3" customFormat="1" ht="13.5" hidden="1" thickBot="1">
      <c r="A156" s="52"/>
      <c r="B156" s="149"/>
      <c r="C156" s="134"/>
      <c r="D156" s="95"/>
      <c r="E156" s="50" t="s">
        <v>1</v>
      </c>
      <c r="F156" s="50" t="s">
        <v>1</v>
      </c>
      <c r="G156" s="50" t="s">
        <v>108</v>
      </c>
      <c r="H156" s="50" t="s">
        <v>1</v>
      </c>
      <c r="I156" s="50" t="s">
        <v>108</v>
      </c>
      <c r="J156" s="50" t="s">
        <v>1</v>
      </c>
      <c r="K156" s="50" t="s">
        <v>108</v>
      </c>
      <c r="L156" s="50" t="s">
        <v>1</v>
      </c>
      <c r="M156" s="50" t="s">
        <v>108</v>
      </c>
    </row>
    <row r="157" s="3" customFormat="1" ht="12.75"/>
    <row r="158" s="3" customFormat="1" ht="12.75"/>
    <row r="159" spans="1:13" s="23" customFormat="1" ht="18.75" customHeight="1" hidden="1" thickTop="1">
      <c r="A159" s="51"/>
      <c r="B159" s="113"/>
      <c r="C159" s="129" t="s">
        <v>0</v>
      </c>
      <c r="D159" s="94"/>
      <c r="E159" s="22">
        <v>2011</v>
      </c>
      <c r="F159" s="90">
        <v>2012</v>
      </c>
      <c r="G159" s="90"/>
      <c r="H159" s="90">
        <v>2013</v>
      </c>
      <c r="I159" s="90"/>
      <c r="J159" s="90">
        <v>2014</v>
      </c>
      <c r="K159" s="90"/>
      <c r="L159" s="90">
        <v>2015</v>
      </c>
      <c r="M159" s="90"/>
    </row>
    <row r="160" spans="1:13" s="3" customFormat="1" ht="27" customHeight="1" hidden="1" thickBot="1">
      <c r="A160" s="52"/>
      <c r="B160" s="149"/>
      <c r="C160" s="134"/>
      <c r="D160" s="95"/>
      <c r="E160" s="50" t="s">
        <v>1</v>
      </c>
      <c r="F160" s="50" t="s">
        <v>1</v>
      </c>
      <c r="G160" s="50" t="s">
        <v>108</v>
      </c>
      <c r="H160" s="50" t="s">
        <v>1</v>
      </c>
      <c r="I160" s="50" t="s">
        <v>108</v>
      </c>
      <c r="J160" s="50" t="s">
        <v>1</v>
      </c>
      <c r="K160" s="50" t="s">
        <v>108</v>
      </c>
      <c r="L160" s="50" t="s">
        <v>1</v>
      </c>
      <c r="M160" s="50" t="s">
        <v>108</v>
      </c>
    </row>
    <row r="161" spans="1:13" s="3" customFormat="1" ht="12.75" customHeight="1" hidden="1" thickTop="1">
      <c r="A161" s="162" t="s">
        <v>63</v>
      </c>
      <c r="B161" s="155" t="s">
        <v>4</v>
      </c>
      <c r="C161" s="164" t="s">
        <v>64</v>
      </c>
      <c r="D161" s="36"/>
      <c r="E161" s="37"/>
      <c r="F161" s="118"/>
      <c r="G161" s="155"/>
      <c r="H161" s="158"/>
      <c r="I161" s="155"/>
      <c r="J161" s="158"/>
      <c r="K161" s="155"/>
      <c r="L161" s="158"/>
      <c r="M161" s="155"/>
    </row>
    <row r="162" spans="1:13" s="3" customFormat="1" ht="12.75" customHeight="1" hidden="1">
      <c r="A162" s="163"/>
      <c r="B162" s="156"/>
      <c r="C162" s="161"/>
      <c r="D162" s="11"/>
      <c r="E162" s="12"/>
      <c r="F162" s="79"/>
      <c r="G162" s="156"/>
      <c r="H162" s="159"/>
      <c r="I162" s="156"/>
      <c r="J162" s="159"/>
      <c r="K162" s="156"/>
      <c r="L162" s="159"/>
      <c r="M162" s="156"/>
    </row>
    <row r="163" spans="1:13" s="3" customFormat="1" ht="12.75" customHeight="1" hidden="1">
      <c r="A163" s="163"/>
      <c r="B163" s="156" t="s">
        <v>5</v>
      </c>
      <c r="C163" s="160"/>
      <c r="D163" s="11"/>
      <c r="E163" s="11"/>
      <c r="F163" s="159"/>
      <c r="G163" s="156"/>
      <c r="H163" s="159"/>
      <c r="I163" s="156"/>
      <c r="J163" s="159"/>
      <c r="K163" s="156"/>
      <c r="L163" s="159"/>
      <c r="M163" s="156"/>
    </row>
    <row r="164" spans="1:13" s="3" customFormat="1" ht="13.5" customHeight="1" hidden="1" thickBot="1">
      <c r="A164" s="163"/>
      <c r="B164" s="156"/>
      <c r="C164" s="161"/>
      <c r="D164" s="11"/>
      <c r="E164" s="12"/>
      <c r="F164" s="159"/>
      <c r="G164" s="156"/>
      <c r="H164" s="159"/>
      <c r="I164" s="156"/>
      <c r="J164" s="159"/>
      <c r="K164" s="156"/>
      <c r="L164" s="159"/>
      <c r="M164" s="156"/>
    </row>
    <row r="165" spans="1:13" s="23" customFormat="1" ht="21" customHeight="1" hidden="1" thickBot="1" thickTop="1">
      <c r="A165" s="145" t="s">
        <v>52</v>
      </c>
      <c r="B165" s="146"/>
      <c r="C165" s="146"/>
      <c r="D165" s="26"/>
      <c r="E165" s="26"/>
      <c r="F165" s="27">
        <f>SUM(F161:F164)</f>
        <v>0</v>
      </c>
      <c r="G165" s="26"/>
      <c r="H165" s="27">
        <f>SUM(H161:H164)</f>
        <v>0</v>
      </c>
      <c r="I165" s="26"/>
      <c r="J165" s="27">
        <f>SUM(J161:J164)</f>
        <v>0</v>
      </c>
      <c r="K165" s="26"/>
      <c r="L165" s="27">
        <f>SUM(L161:L164)</f>
        <v>0</v>
      </c>
      <c r="M165" s="26"/>
    </row>
    <row r="166" ht="13.5" thickBot="1"/>
    <row r="167" spans="6:11" ht="14.25" thickBot="1" thickTop="1">
      <c r="F167" s="195">
        <v>2012</v>
      </c>
      <c r="G167" s="190"/>
      <c r="H167" s="190">
        <v>2013</v>
      </c>
      <c r="I167" s="190"/>
      <c r="J167" s="190">
        <v>2014</v>
      </c>
      <c r="K167" s="191"/>
    </row>
    <row r="168" spans="1:11" s="32" customFormat="1" ht="42.75" customHeight="1" thickBot="1" thickTop="1">
      <c r="A168" s="29"/>
      <c r="B168" s="29"/>
      <c r="C168" s="76" t="s">
        <v>118</v>
      </c>
      <c r="D168" s="38"/>
      <c r="E168" s="73" t="s">
        <v>120</v>
      </c>
      <c r="F168" s="55">
        <f>SUM(F61,F69,F95:F100,F140:F145)</f>
        <v>5781000</v>
      </c>
      <c r="G168" s="53"/>
      <c r="H168" s="55">
        <f>SUM(H61,H69,H95:H100,H140:H145,H146,H150)</f>
        <v>4924000</v>
      </c>
      <c r="I168" s="53"/>
      <c r="J168" s="55">
        <f>SUM(J61,J69,J95:J100,J140:J145,J146,J150)</f>
        <v>3674000</v>
      </c>
      <c r="K168" s="54"/>
    </row>
    <row r="169" spans="1:11" s="32" customFormat="1" ht="45" customHeight="1" thickBot="1">
      <c r="A169" s="29"/>
      <c r="B169" s="29"/>
      <c r="C169" s="74" t="s">
        <v>119</v>
      </c>
      <c r="D169" s="39"/>
      <c r="E169" s="75" t="s">
        <v>121</v>
      </c>
      <c r="F169" s="58">
        <f>SUM(F5:F15,F25,F37:F56,F83:F94,F105:F114,F120:F135)</f>
        <v>14684896</v>
      </c>
      <c r="G169" s="56"/>
      <c r="H169" s="58">
        <f>SUM(H5:H16,H25:H28,H37:H56,H83:H94,H105:H114,H120:H135,H76)</f>
        <v>31832207</v>
      </c>
      <c r="I169" s="56"/>
      <c r="J169" s="58">
        <f>SUM(J5:J16,J25:J28,J37:J56,J83:J94,J105:J114,J120:J135,J78)</f>
        <v>31927490</v>
      </c>
      <c r="K169" s="57"/>
    </row>
    <row r="170" ht="13.5" thickTop="1"/>
  </sheetData>
  <sheetProtection/>
  <mergeCells count="678">
    <mergeCell ref="A59:A62"/>
    <mergeCell ref="A103:A114"/>
    <mergeCell ref="A118:A135"/>
    <mergeCell ref="A57:C57"/>
    <mergeCell ref="A65:A70"/>
    <mergeCell ref="B65:B66"/>
    <mergeCell ref="C65:C66"/>
    <mergeCell ref="B67:B68"/>
    <mergeCell ref="C67:C68"/>
    <mergeCell ref="B146:B147"/>
    <mergeCell ref="B148:B149"/>
    <mergeCell ref="B150:B151"/>
    <mergeCell ref="F167:G167"/>
    <mergeCell ref="A165:C165"/>
    <mergeCell ref="F150:F151"/>
    <mergeCell ref="G150:G151"/>
    <mergeCell ref="F155:G155"/>
    <mergeCell ref="A152:C152"/>
    <mergeCell ref="H167:I167"/>
    <mergeCell ref="J167:K167"/>
    <mergeCell ref="A138:A151"/>
    <mergeCell ref="M150:M151"/>
    <mergeCell ref="M142:M143"/>
    <mergeCell ref="C150:C151"/>
    <mergeCell ref="F159:G159"/>
    <mergeCell ref="L161:L162"/>
    <mergeCell ref="L159:M159"/>
    <mergeCell ref="H159:I159"/>
    <mergeCell ref="L1:M1"/>
    <mergeCell ref="B3:B4"/>
    <mergeCell ref="C3:C4"/>
    <mergeCell ref="D3:D4"/>
    <mergeCell ref="F3:G3"/>
    <mergeCell ref="H3:I3"/>
    <mergeCell ref="J3:K3"/>
    <mergeCell ref="L3:M3"/>
    <mergeCell ref="A2:M2"/>
    <mergeCell ref="A5:A14"/>
    <mergeCell ref="B5:B6"/>
    <mergeCell ref="C5:C6"/>
    <mergeCell ref="F5:F6"/>
    <mergeCell ref="B13:B14"/>
    <mergeCell ref="C13:C14"/>
    <mergeCell ref="F13:F14"/>
    <mergeCell ref="B11:B12"/>
    <mergeCell ref="C11:C12"/>
    <mergeCell ref="F11:F12"/>
    <mergeCell ref="K5:K6"/>
    <mergeCell ref="F9:F10"/>
    <mergeCell ref="G9:G10"/>
    <mergeCell ref="H9:H10"/>
    <mergeCell ref="G5:G6"/>
    <mergeCell ref="H5:H6"/>
    <mergeCell ref="I5:I6"/>
    <mergeCell ref="J5:J6"/>
    <mergeCell ref="K7:K8"/>
    <mergeCell ref="K9:K10"/>
    <mergeCell ref="J15:J16"/>
    <mergeCell ref="C17:C18"/>
    <mergeCell ref="G17:G18"/>
    <mergeCell ref="H17:H18"/>
    <mergeCell ref="I17:I18"/>
    <mergeCell ref="J17:J18"/>
    <mergeCell ref="C15:C16"/>
    <mergeCell ref="G15:G16"/>
    <mergeCell ref="H15:H16"/>
    <mergeCell ref="F27:F28"/>
    <mergeCell ref="H29:H30"/>
    <mergeCell ref="I29:I30"/>
    <mergeCell ref="C19:C20"/>
    <mergeCell ref="G19:G20"/>
    <mergeCell ref="H19:H20"/>
    <mergeCell ref="H27:H28"/>
    <mergeCell ref="I27:I28"/>
    <mergeCell ref="C25:C26"/>
    <mergeCell ref="B35:B36"/>
    <mergeCell ref="C35:C36"/>
    <mergeCell ref="D35:D36"/>
    <mergeCell ref="F35:G35"/>
    <mergeCell ref="A31:C31"/>
    <mergeCell ref="A32:C32"/>
    <mergeCell ref="A35:A56"/>
    <mergeCell ref="L35:M35"/>
    <mergeCell ref="H35:I35"/>
    <mergeCell ref="J35:K35"/>
    <mergeCell ref="J37:J38"/>
    <mergeCell ref="K37:K38"/>
    <mergeCell ref="L37:L38"/>
    <mergeCell ref="M37:M38"/>
    <mergeCell ref="B37:B38"/>
    <mergeCell ref="C37:C38"/>
    <mergeCell ref="F37:F38"/>
    <mergeCell ref="G37:G38"/>
    <mergeCell ref="H37:H38"/>
    <mergeCell ref="I37:I38"/>
    <mergeCell ref="H39:H40"/>
    <mergeCell ref="I39:I40"/>
    <mergeCell ref="J39:J40"/>
    <mergeCell ref="K39:K40"/>
    <mergeCell ref="B39:B40"/>
    <mergeCell ref="C39:C40"/>
    <mergeCell ref="F39:F40"/>
    <mergeCell ref="G39:G40"/>
    <mergeCell ref="L39:L40"/>
    <mergeCell ref="M39:M40"/>
    <mergeCell ref="J41:J42"/>
    <mergeCell ref="K41:K42"/>
    <mergeCell ref="L41:L42"/>
    <mergeCell ref="M41:M42"/>
    <mergeCell ref="B41:B42"/>
    <mergeCell ref="C41:C42"/>
    <mergeCell ref="F41:F42"/>
    <mergeCell ref="G41:G42"/>
    <mergeCell ref="H41:H42"/>
    <mergeCell ref="I41:I42"/>
    <mergeCell ref="H43:H44"/>
    <mergeCell ref="I43:I44"/>
    <mergeCell ref="J43:J44"/>
    <mergeCell ref="K43:K44"/>
    <mergeCell ref="B43:B44"/>
    <mergeCell ref="C43:C44"/>
    <mergeCell ref="F43:F44"/>
    <mergeCell ref="G43:G44"/>
    <mergeCell ref="L43:L44"/>
    <mergeCell ref="M43:M44"/>
    <mergeCell ref="J45:J46"/>
    <mergeCell ref="K45:K46"/>
    <mergeCell ref="L45:L46"/>
    <mergeCell ref="M45:M46"/>
    <mergeCell ref="B45:B46"/>
    <mergeCell ref="C45:C46"/>
    <mergeCell ref="F45:F46"/>
    <mergeCell ref="G45:G46"/>
    <mergeCell ref="H45:H46"/>
    <mergeCell ref="I45:I46"/>
    <mergeCell ref="H47:H48"/>
    <mergeCell ref="I47:I48"/>
    <mergeCell ref="J47:J48"/>
    <mergeCell ref="K47:K48"/>
    <mergeCell ref="B47:B48"/>
    <mergeCell ref="C47:C48"/>
    <mergeCell ref="F47:F48"/>
    <mergeCell ref="G47:G48"/>
    <mergeCell ref="L47:L48"/>
    <mergeCell ref="M47:M48"/>
    <mergeCell ref="J49:J50"/>
    <mergeCell ref="K49:K50"/>
    <mergeCell ref="L49:L50"/>
    <mergeCell ref="M49:M50"/>
    <mergeCell ref="B49:B50"/>
    <mergeCell ref="C49:C50"/>
    <mergeCell ref="F49:F50"/>
    <mergeCell ref="G49:G50"/>
    <mergeCell ref="H49:H50"/>
    <mergeCell ref="I49:I50"/>
    <mergeCell ref="H51:H52"/>
    <mergeCell ref="I51:I52"/>
    <mergeCell ref="J51:J52"/>
    <mergeCell ref="K51:K52"/>
    <mergeCell ref="B51:B52"/>
    <mergeCell ref="C51:C52"/>
    <mergeCell ref="F51:F52"/>
    <mergeCell ref="G51:G52"/>
    <mergeCell ref="L51:L52"/>
    <mergeCell ref="M51:M52"/>
    <mergeCell ref="B53:B54"/>
    <mergeCell ref="C53:C54"/>
    <mergeCell ref="F53:F54"/>
    <mergeCell ref="G53:G54"/>
    <mergeCell ref="H53:H54"/>
    <mergeCell ref="I53:I54"/>
    <mergeCell ref="L53:L54"/>
    <mergeCell ref="M53:M54"/>
    <mergeCell ref="B55:B56"/>
    <mergeCell ref="C55:C56"/>
    <mergeCell ref="F55:F56"/>
    <mergeCell ref="G55:G56"/>
    <mergeCell ref="K55:K56"/>
    <mergeCell ref="J53:J54"/>
    <mergeCell ref="H55:H56"/>
    <mergeCell ref="I55:I56"/>
    <mergeCell ref="K53:K54"/>
    <mergeCell ref="J55:J56"/>
    <mergeCell ref="B61:B62"/>
    <mergeCell ref="C61:C62"/>
    <mergeCell ref="F61:F62"/>
    <mergeCell ref="G61:G62"/>
    <mergeCell ref="H61:H62"/>
    <mergeCell ref="I61:I62"/>
    <mergeCell ref="K61:K62"/>
    <mergeCell ref="L61:L62"/>
    <mergeCell ref="M61:M62"/>
    <mergeCell ref="G65:G66"/>
    <mergeCell ref="H65:H66"/>
    <mergeCell ref="M55:M56"/>
    <mergeCell ref="L55:L56"/>
    <mergeCell ref="J61:J62"/>
    <mergeCell ref="L59:M59"/>
    <mergeCell ref="F65:F66"/>
    <mergeCell ref="A63:C63"/>
    <mergeCell ref="M65:M66"/>
    <mergeCell ref="I65:I66"/>
    <mergeCell ref="J65:J66"/>
    <mergeCell ref="K65:K66"/>
    <mergeCell ref="L65:L66"/>
    <mergeCell ref="K67:K68"/>
    <mergeCell ref="L67:L68"/>
    <mergeCell ref="M67:M68"/>
    <mergeCell ref="F67:F68"/>
    <mergeCell ref="G67:G68"/>
    <mergeCell ref="H67:H68"/>
    <mergeCell ref="I67:I68"/>
    <mergeCell ref="M74:M75"/>
    <mergeCell ref="H69:H70"/>
    <mergeCell ref="I69:I70"/>
    <mergeCell ref="J69:J70"/>
    <mergeCell ref="A71:C71"/>
    <mergeCell ref="B69:B70"/>
    <mergeCell ref="C69:C70"/>
    <mergeCell ref="F69:F70"/>
    <mergeCell ref="G69:G70"/>
    <mergeCell ref="F76:F77"/>
    <mergeCell ref="M69:M70"/>
    <mergeCell ref="K69:K70"/>
    <mergeCell ref="L69:L70"/>
    <mergeCell ref="G74:G75"/>
    <mergeCell ref="H74:H75"/>
    <mergeCell ref="I74:I75"/>
    <mergeCell ref="J74:J75"/>
    <mergeCell ref="K74:K75"/>
    <mergeCell ref="L74:L75"/>
    <mergeCell ref="G76:G77"/>
    <mergeCell ref="H76:H77"/>
    <mergeCell ref="I76:I77"/>
    <mergeCell ref="J76:J77"/>
    <mergeCell ref="A74:A79"/>
    <mergeCell ref="B74:B75"/>
    <mergeCell ref="C74:C75"/>
    <mergeCell ref="F74:F75"/>
    <mergeCell ref="B76:B77"/>
    <mergeCell ref="C76:C77"/>
    <mergeCell ref="M76:M77"/>
    <mergeCell ref="B78:B79"/>
    <mergeCell ref="C78:C79"/>
    <mergeCell ref="F78:F79"/>
    <mergeCell ref="G78:G79"/>
    <mergeCell ref="H78:H79"/>
    <mergeCell ref="I78:I79"/>
    <mergeCell ref="J78:J79"/>
    <mergeCell ref="M78:M79"/>
    <mergeCell ref="K78:K79"/>
    <mergeCell ref="A80:C80"/>
    <mergeCell ref="B159:B160"/>
    <mergeCell ref="C159:C160"/>
    <mergeCell ref="D159:D160"/>
    <mergeCell ref="B95:B96"/>
    <mergeCell ref="C95:C96"/>
    <mergeCell ref="B89:B90"/>
    <mergeCell ref="C89:C90"/>
    <mergeCell ref="B87:B88"/>
    <mergeCell ref="C87:C88"/>
    <mergeCell ref="J163:J164"/>
    <mergeCell ref="M163:M164"/>
    <mergeCell ref="L163:L164"/>
    <mergeCell ref="J159:K159"/>
    <mergeCell ref="A161:A164"/>
    <mergeCell ref="B161:B162"/>
    <mergeCell ref="C161:C162"/>
    <mergeCell ref="F161:F162"/>
    <mergeCell ref="K163:K164"/>
    <mergeCell ref="G95:G96"/>
    <mergeCell ref="H95:H96"/>
    <mergeCell ref="I95:I96"/>
    <mergeCell ref="M161:M162"/>
    <mergeCell ref="B163:B164"/>
    <mergeCell ref="C163:C164"/>
    <mergeCell ref="F163:F164"/>
    <mergeCell ref="G163:G164"/>
    <mergeCell ref="H163:H164"/>
    <mergeCell ref="I163:I164"/>
    <mergeCell ref="L150:L151"/>
    <mergeCell ref="G161:G162"/>
    <mergeCell ref="B93:B94"/>
    <mergeCell ref="C93:C94"/>
    <mergeCell ref="F93:F94"/>
    <mergeCell ref="H161:H162"/>
    <mergeCell ref="I161:I162"/>
    <mergeCell ref="J161:J162"/>
    <mergeCell ref="K161:K162"/>
    <mergeCell ref="F95:F96"/>
    <mergeCell ref="G89:G90"/>
    <mergeCell ref="J93:J94"/>
    <mergeCell ref="F89:F90"/>
    <mergeCell ref="B91:B92"/>
    <mergeCell ref="C91:C92"/>
    <mergeCell ref="F91:F92"/>
    <mergeCell ref="M83:M84"/>
    <mergeCell ref="B83:B84"/>
    <mergeCell ref="C83:C84"/>
    <mergeCell ref="F83:F84"/>
    <mergeCell ref="G83:G84"/>
    <mergeCell ref="H83:H84"/>
    <mergeCell ref="E83:E94"/>
    <mergeCell ref="F87:F88"/>
    <mergeCell ref="G87:G88"/>
    <mergeCell ref="I93:I94"/>
    <mergeCell ref="M85:M86"/>
    <mergeCell ref="B97:B98"/>
    <mergeCell ref="C97:C98"/>
    <mergeCell ref="I87:I88"/>
    <mergeCell ref="J87:J88"/>
    <mergeCell ref="B85:B86"/>
    <mergeCell ref="C85:C86"/>
    <mergeCell ref="F85:F86"/>
    <mergeCell ref="G85:G86"/>
    <mergeCell ref="H85:H86"/>
    <mergeCell ref="M87:M88"/>
    <mergeCell ref="H87:H88"/>
    <mergeCell ref="M89:M90"/>
    <mergeCell ref="K89:K90"/>
    <mergeCell ref="H89:H90"/>
    <mergeCell ref="I89:I90"/>
    <mergeCell ref="L89:L90"/>
    <mergeCell ref="K87:K88"/>
    <mergeCell ref="L87:L88"/>
    <mergeCell ref="L142:L143"/>
    <mergeCell ref="L93:L94"/>
    <mergeCell ref="K95:K96"/>
    <mergeCell ref="K105:K106"/>
    <mergeCell ref="L105:L106"/>
    <mergeCell ref="L107:L108"/>
    <mergeCell ref="L111:L112"/>
    <mergeCell ref="K93:K94"/>
    <mergeCell ref="L95:L96"/>
    <mergeCell ref="K107:K108"/>
    <mergeCell ref="G93:G94"/>
    <mergeCell ref="M93:M94"/>
    <mergeCell ref="G91:G92"/>
    <mergeCell ref="H91:H92"/>
    <mergeCell ref="I91:I92"/>
    <mergeCell ref="J91:J92"/>
    <mergeCell ref="L91:L92"/>
    <mergeCell ref="I109:I110"/>
    <mergeCell ref="H107:H108"/>
    <mergeCell ref="I107:I108"/>
    <mergeCell ref="H120:H121"/>
    <mergeCell ref="I120:I121"/>
    <mergeCell ref="K91:K92"/>
    <mergeCell ref="H93:H94"/>
    <mergeCell ref="J95:J96"/>
    <mergeCell ref="A101:C101"/>
    <mergeCell ref="B105:B106"/>
    <mergeCell ref="C105:C106"/>
    <mergeCell ref="F105:F106"/>
    <mergeCell ref="B103:B104"/>
    <mergeCell ref="C103:C104"/>
    <mergeCell ref="F103:G103"/>
    <mergeCell ref="G105:G106"/>
    <mergeCell ref="J111:J112"/>
    <mergeCell ref="K150:K151"/>
    <mergeCell ref="H142:H143"/>
    <mergeCell ref="G142:G143"/>
    <mergeCell ref="I142:I143"/>
    <mergeCell ref="J142:J143"/>
    <mergeCell ref="K142:K143"/>
    <mergeCell ref="J150:J151"/>
    <mergeCell ref="H150:H151"/>
    <mergeCell ref="I150:I151"/>
    <mergeCell ref="F109:F110"/>
    <mergeCell ref="J109:J110"/>
    <mergeCell ref="C113:C114"/>
    <mergeCell ref="C111:C112"/>
    <mergeCell ref="F111:F112"/>
    <mergeCell ref="G111:G112"/>
    <mergeCell ref="F113:F114"/>
    <mergeCell ref="G113:G114"/>
    <mergeCell ref="G109:G110"/>
    <mergeCell ref="H109:H110"/>
    <mergeCell ref="M105:M106"/>
    <mergeCell ref="J107:J108"/>
    <mergeCell ref="M107:M108"/>
    <mergeCell ref="B107:B108"/>
    <mergeCell ref="C107:C108"/>
    <mergeCell ref="F107:F108"/>
    <mergeCell ref="G107:G108"/>
    <mergeCell ref="J105:J106"/>
    <mergeCell ref="H105:H106"/>
    <mergeCell ref="I105:I106"/>
    <mergeCell ref="B155:B156"/>
    <mergeCell ref="C155:C156"/>
    <mergeCell ref="D155:D156"/>
    <mergeCell ref="M111:M112"/>
    <mergeCell ref="H113:H114"/>
    <mergeCell ref="I113:I114"/>
    <mergeCell ref="J113:J114"/>
    <mergeCell ref="K113:K114"/>
    <mergeCell ref="L113:L114"/>
    <mergeCell ref="M113:M114"/>
    <mergeCell ref="L5:L6"/>
    <mergeCell ref="M5:M6"/>
    <mergeCell ref="L9:L10"/>
    <mergeCell ref="M9:M10"/>
    <mergeCell ref="H155:I155"/>
    <mergeCell ref="J155:K155"/>
    <mergeCell ref="L155:M155"/>
    <mergeCell ref="K111:K112"/>
    <mergeCell ref="K109:K110"/>
    <mergeCell ref="L109:L110"/>
    <mergeCell ref="L7:L8"/>
    <mergeCell ref="M7:M8"/>
    <mergeCell ref="L11:L12"/>
    <mergeCell ref="M11:M12"/>
    <mergeCell ref="L13:L14"/>
    <mergeCell ref="M13:M14"/>
    <mergeCell ref="I146:I147"/>
    <mergeCell ref="J146:J147"/>
    <mergeCell ref="C148:C149"/>
    <mergeCell ref="H146:H147"/>
    <mergeCell ref="K13:K14"/>
    <mergeCell ref="M27:M28"/>
    <mergeCell ref="L15:L16"/>
    <mergeCell ref="M15:M16"/>
    <mergeCell ref="H111:H112"/>
    <mergeCell ref="I111:I112"/>
    <mergeCell ref="C146:C147"/>
    <mergeCell ref="F146:F147"/>
    <mergeCell ref="G146:G147"/>
    <mergeCell ref="C144:C145"/>
    <mergeCell ref="F128:F129"/>
    <mergeCell ref="G126:G127"/>
    <mergeCell ref="C142:C143"/>
    <mergeCell ref="F142:F143"/>
    <mergeCell ref="A83:A100"/>
    <mergeCell ref="B120:B121"/>
    <mergeCell ref="B122:B123"/>
    <mergeCell ref="B118:B119"/>
    <mergeCell ref="A115:C115"/>
    <mergeCell ref="C118:C119"/>
    <mergeCell ref="B113:B114"/>
    <mergeCell ref="B111:B112"/>
    <mergeCell ref="B109:B110"/>
    <mergeCell ref="C109:C110"/>
    <mergeCell ref="C120:C121"/>
    <mergeCell ref="F120:F121"/>
    <mergeCell ref="D103:D104"/>
    <mergeCell ref="L140:L141"/>
    <mergeCell ref="M140:M141"/>
    <mergeCell ref="G140:G141"/>
    <mergeCell ref="H140:H141"/>
    <mergeCell ref="I140:I141"/>
    <mergeCell ref="J140:J141"/>
    <mergeCell ref="D118:D119"/>
    <mergeCell ref="I97:I98"/>
    <mergeCell ref="J97:J98"/>
    <mergeCell ref="K99:K100"/>
    <mergeCell ref="L99:L100"/>
    <mergeCell ref="K97:K98"/>
    <mergeCell ref="B124:B125"/>
    <mergeCell ref="B99:B100"/>
    <mergeCell ref="E95:E100"/>
    <mergeCell ref="F118:G118"/>
    <mergeCell ref="G97:G98"/>
    <mergeCell ref="M99:M100"/>
    <mergeCell ref="J144:J145"/>
    <mergeCell ref="F97:F98"/>
    <mergeCell ref="H97:H98"/>
    <mergeCell ref="F140:F141"/>
    <mergeCell ref="H118:I118"/>
    <mergeCell ref="F144:F145"/>
    <mergeCell ref="G144:G145"/>
    <mergeCell ref="H144:H145"/>
    <mergeCell ref="K144:K145"/>
    <mergeCell ref="L134:L135"/>
    <mergeCell ref="G134:G135"/>
    <mergeCell ref="H134:H135"/>
    <mergeCell ref="B130:B131"/>
    <mergeCell ref="K140:K141"/>
    <mergeCell ref="C132:C133"/>
    <mergeCell ref="B132:B133"/>
    <mergeCell ref="F148:F149"/>
    <mergeCell ref="G148:G149"/>
    <mergeCell ref="H148:H149"/>
    <mergeCell ref="M146:M147"/>
    <mergeCell ref="K146:K147"/>
    <mergeCell ref="L144:L145"/>
    <mergeCell ref="I144:I145"/>
    <mergeCell ref="L146:L147"/>
    <mergeCell ref="I148:I149"/>
    <mergeCell ref="J148:J149"/>
    <mergeCell ref="M148:M149"/>
    <mergeCell ref="B140:B141"/>
    <mergeCell ref="K126:K127"/>
    <mergeCell ref="K148:K149"/>
    <mergeCell ref="L148:L149"/>
    <mergeCell ref="M130:M131"/>
    <mergeCell ref="M134:M135"/>
    <mergeCell ref="B144:B145"/>
    <mergeCell ref="C128:C129"/>
    <mergeCell ref="M144:M145"/>
    <mergeCell ref="C122:C123"/>
    <mergeCell ref="F122:F123"/>
    <mergeCell ref="G122:G123"/>
    <mergeCell ref="H122:H123"/>
    <mergeCell ref="I122:I123"/>
    <mergeCell ref="K134:K135"/>
    <mergeCell ref="G124:G125"/>
    <mergeCell ref="C126:C127"/>
    <mergeCell ref="M122:M123"/>
    <mergeCell ref="B134:B135"/>
    <mergeCell ref="B126:B127"/>
    <mergeCell ref="L126:L127"/>
    <mergeCell ref="M126:M127"/>
    <mergeCell ref="J126:J127"/>
    <mergeCell ref="F126:F127"/>
    <mergeCell ref="K132:K133"/>
    <mergeCell ref="L132:L133"/>
    <mergeCell ref="M132:M133"/>
    <mergeCell ref="C140:C141"/>
    <mergeCell ref="I134:I135"/>
    <mergeCell ref="J134:J135"/>
    <mergeCell ref="C130:C131"/>
    <mergeCell ref="F130:F131"/>
    <mergeCell ref="G130:G131"/>
    <mergeCell ref="L120:L121"/>
    <mergeCell ref="J122:J123"/>
    <mergeCell ref="K122:K123"/>
    <mergeCell ref="J120:J121"/>
    <mergeCell ref="F132:F133"/>
    <mergeCell ref="G132:G133"/>
    <mergeCell ref="F124:F125"/>
    <mergeCell ref="L122:L123"/>
    <mergeCell ref="G120:G121"/>
    <mergeCell ref="J118:K118"/>
    <mergeCell ref="M109:M110"/>
    <mergeCell ref="H59:I59"/>
    <mergeCell ref="M120:M121"/>
    <mergeCell ref="I132:I133"/>
    <mergeCell ref="J132:J133"/>
    <mergeCell ref="K130:K131"/>
    <mergeCell ref="L130:L131"/>
    <mergeCell ref="J124:J125"/>
    <mergeCell ref="K120:K121"/>
    <mergeCell ref="L128:L129"/>
    <mergeCell ref="G128:G129"/>
    <mergeCell ref="H128:H129"/>
    <mergeCell ref="L118:M118"/>
    <mergeCell ref="C29:C30"/>
    <mergeCell ref="F29:F30"/>
    <mergeCell ref="G29:G30"/>
    <mergeCell ref="K29:K30"/>
    <mergeCell ref="L29:L30"/>
    <mergeCell ref="M29:M30"/>
    <mergeCell ref="C124:C125"/>
    <mergeCell ref="H124:H125"/>
    <mergeCell ref="I124:I125"/>
    <mergeCell ref="B138:B139"/>
    <mergeCell ref="C138:C139"/>
    <mergeCell ref="K124:K125"/>
    <mergeCell ref="D138:D139"/>
    <mergeCell ref="F138:G138"/>
    <mergeCell ref="K128:K129"/>
    <mergeCell ref="B128:B129"/>
    <mergeCell ref="C99:C100"/>
    <mergeCell ref="F99:F100"/>
    <mergeCell ref="G99:G100"/>
    <mergeCell ref="H99:H100"/>
    <mergeCell ref="I99:I100"/>
    <mergeCell ref="J99:J100"/>
    <mergeCell ref="B7:B8"/>
    <mergeCell ref="C7:C8"/>
    <mergeCell ref="F7:F8"/>
    <mergeCell ref="A136:C136"/>
    <mergeCell ref="C21:C22"/>
    <mergeCell ref="B27:B28"/>
    <mergeCell ref="F25:F26"/>
    <mergeCell ref="C59:C60"/>
    <mergeCell ref="D59:D60"/>
    <mergeCell ref="F59:G59"/>
    <mergeCell ref="B142:B143"/>
    <mergeCell ref="C134:C135"/>
    <mergeCell ref="F134:F135"/>
    <mergeCell ref="J7:J8"/>
    <mergeCell ref="B9:B10"/>
    <mergeCell ref="C9:C10"/>
    <mergeCell ref="J9:J10"/>
    <mergeCell ref="I7:I8"/>
    <mergeCell ref="I9:I10"/>
    <mergeCell ref="G7:G8"/>
    <mergeCell ref="H7:H8"/>
    <mergeCell ref="I13:I14"/>
    <mergeCell ref="G11:G12"/>
    <mergeCell ref="G23:G24"/>
    <mergeCell ref="H23:H24"/>
    <mergeCell ref="I23:I24"/>
    <mergeCell ref="H11:H12"/>
    <mergeCell ref="I11:I12"/>
    <mergeCell ref="I15:I16"/>
    <mergeCell ref="H13:H14"/>
    <mergeCell ref="K11:K12"/>
    <mergeCell ref="J13:J14"/>
    <mergeCell ref="J19:J20"/>
    <mergeCell ref="K19:K20"/>
    <mergeCell ref="I21:I22"/>
    <mergeCell ref="G13:G14"/>
    <mergeCell ref="J21:J22"/>
    <mergeCell ref="I19:I20"/>
    <mergeCell ref="K21:K22"/>
    <mergeCell ref="G21:G22"/>
    <mergeCell ref="B59:B60"/>
    <mergeCell ref="J23:J24"/>
    <mergeCell ref="K23:K24"/>
    <mergeCell ref="J27:J28"/>
    <mergeCell ref="K27:K28"/>
    <mergeCell ref="J11:J12"/>
    <mergeCell ref="G25:G26"/>
    <mergeCell ref="H25:H26"/>
    <mergeCell ref="K15:K16"/>
    <mergeCell ref="K17:K18"/>
    <mergeCell ref="A15:A24"/>
    <mergeCell ref="B15:B24"/>
    <mergeCell ref="A25:A30"/>
    <mergeCell ref="B25:B26"/>
    <mergeCell ref="B29:B30"/>
    <mergeCell ref="I25:I26"/>
    <mergeCell ref="C23:C24"/>
    <mergeCell ref="H21:H22"/>
    <mergeCell ref="C27:C28"/>
    <mergeCell ref="G27:G28"/>
    <mergeCell ref="L83:L84"/>
    <mergeCell ref="J89:J90"/>
    <mergeCell ref="K85:K86"/>
    <mergeCell ref="L85:L86"/>
    <mergeCell ref="J59:K59"/>
    <mergeCell ref="L27:L28"/>
    <mergeCell ref="L78:L79"/>
    <mergeCell ref="K76:K77"/>
    <mergeCell ref="L76:L77"/>
    <mergeCell ref="J67:J68"/>
    <mergeCell ref="I85:I86"/>
    <mergeCell ref="J85:J86"/>
    <mergeCell ref="I83:I84"/>
    <mergeCell ref="J83:J84"/>
    <mergeCell ref="M95:M96"/>
    <mergeCell ref="J25:J26"/>
    <mergeCell ref="K25:K26"/>
    <mergeCell ref="J29:J30"/>
    <mergeCell ref="M91:M92"/>
    <mergeCell ref="K83:K84"/>
    <mergeCell ref="J103:K103"/>
    <mergeCell ref="L103:M103"/>
    <mergeCell ref="I128:I129"/>
    <mergeCell ref="J128:J129"/>
    <mergeCell ref="H130:H131"/>
    <mergeCell ref="H132:H133"/>
    <mergeCell ref="I130:I131"/>
    <mergeCell ref="J130:J131"/>
    <mergeCell ref="M124:M125"/>
    <mergeCell ref="L124:L125"/>
    <mergeCell ref="M19:M20"/>
    <mergeCell ref="H138:I138"/>
    <mergeCell ref="J138:K138"/>
    <mergeCell ref="L138:M138"/>
    <mergeCell ref="M128:M129"/>
    <mergeCell ref="H126:H127"/>
    <mergeCell ref="I126:I127"/>
    <mergeCell ref="L97:L98"/>
    <mergeCell ref="M97:M98"/>
    <mergeCell ref="H103:I103"/>
    <mergeCell ref="L25:L26"/>
    <mergeCell ref="M25:M26"/>
    <mergeCell ref="A3:A4"/>
    <mergeCell ref="L21:L22"/>
    <mergeCell ref="M21:M22"/>
    <mergeCell ref="L23:L24"/>
    <mergeCell ref="M23:M24"/>
    <mergeCell ref="L17:L18"/>
    <mergeCell ref="M17:M18"/>
    <mergeCell ref="L19:L20"/>
  </mergeCells>
  <printOptions/>
  <pageMargins left="0.17" right="0.16" top="0.82" bottom="0.23" header="0.23" footer="0.17"/>
  <pageSetup orientation="landscape" paperSize="9" scale="90" r:id="rId3"/>
  <rowBreaks count="4" manualBreakCount="4">
    <brk id="33" max="12" man="1"/>
    <brk id="71" max="12" man="1"/>
    <brk id="101" max="29" man="1"/>
    <brk id="13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GRZVJS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drgom</dc:creator>
  <cp:keywords/>
  <dc:description/>
  <cp:lastModifiedBy>Kamil Baraník</cp:lastModifiedBy>
  <cp:lastPrinted>2011-04-05T09:41:19Z</cp:lastPrinted>
  <dcterms:created xsi:type="dcterms:W3CDTF">2011-02-28T11:36:21Z</dcterms:created>
  <dcterms:modified xsi:type="dcterms:W3CDTF">2011-04-05T13:59:35Z</dcterms:modified>
  <cp:category/>
  <cp:version/>
  <cp:contentType/>
  <cp:contentStatus/>
</cp:coreProperties>
</file>