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50" windowWidth="18150" windowHeight="11130" activeTab="0"/>
  </bookViews>
  <sheets>
    <sheet name="SK-A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<sst xmlns="http://schemas.openxmlformats.org/spreadsheetml/2006/main" count="20" uniqueCount="20">
  <si>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Prioritná os</t>
  </si>
  <si>
    <t>Alokácia 
ERDF (EUR)</t>
  </si>
  <si>
    <t>Počet prijatých projektov</t>
  </si>
  <si>
    <t>Celková hodnota ERDF prijatých projektov 
(mil. EUR)</t>
  </si>
  <si>
    <t>Počet schválených projektov</t>
  </si>
  <si>
    <t>Celková schválená suma ERDF schválených projektov (mil. EUR)</t>
  </si>
  <si>
    <t xml:space="preserve">% schválenej sumy ERDF </t>
  </si>
  <si>
    <t>Spolu</t>
  </si>
  <si>
    <t>Počet zazmluvnených projektov</t>
  </si>
  <si>
    <t>Celková hodnota ERDF zazmluvnených projektov 
(mil. EUR)</t>
  </si>
  <si>
    <t xml:space="preserve">% zazmluvnenej sumy ERDF </t>
  </si>
  <si>
    <t>Čerpanie ERDF 
(mil. EUR)</t>
  </si>
  <si>
    <t xml:space="preserve">% čerpania ERDF voči alokácii </t>
  </si>
  <si>
    <t xml:space="preserve">% čerpania ERDF voči záväzku n+3 </t>
  </si>
  <si>
    <t>Program CS-SK-AT</t>
  </si>
  <si>
    <t>2.019.815.50</t>
  </si>
  <si>
    <t>Prioritná os I.
Učiaci sa/znalostný región a ekon. konkurencieschopnosť</t>
  </si>
  <si>
    <t>Prioritná os II. 
Dostupnosť a trvalo udržateľný rozvoj</t>
  </si>
  <si>
    <t>Prioritná os III.
Technická pomoc</t>
  </si>
  <si>
    <t>Záväzok ERDF na rok 2008 (EUR) po odrátaní zálohovej platby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</si>
</sst>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.00\ [$€-1]"/>
    <numFmt numFmtId="181" formatCode="[$-41B]d\.\ mmmm\ yyyy"/>
    <numFmt numFmtId="182" formatCode="#,##0.0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8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3" fontId="8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9.421875" style="1" customWidth="1"/>
    <col min="2" max="2" width="14.421875" style="1" customWidth="1"/>
    <col min="3" max="3" width="13.7109375" style="1" customWidth="1"/>
    <col min="4" max="4" width="9.28125" style="1" customWidth="1"/>
    <col min="5" max="5" width="18.7109375" style="1" bestFit="1" customWidth="1"/>
    <col min="6" max="6" width="11.421875" style="1" customWidth="1"/>
    <col min="7" max="7" width="22.57421875" style="1" bestFit="1" customWidth="1"/>
    <col min="8" max="8" width="10.8515625" style="1" customWidth="1"/>
    <col min="9" max="9" width="17.57421875" style="1" customWidth="1"/>
    <col min="10" max="10" width="20.421875" style="1" customWidth="1"/>
    <col min="11" max="11" width="11.421875" style="1" customWidth="1"/>
    <col min="12" max="12" width="16.57421875" style="1" customWidth="1"/>
    <col min="13" max="13" width="14.00390625" style="1" bestFit="1" customWidth="1"/>
    <col min="14" max="14" width="15.140625" style="1" bestFit="1" customWidth="1"/>
    <col min="15" max="16384" width="9.140625" style="1" customWidth="1"/>
  </cols>
  <sheetData>
    <row r="1" spans="1:14" ht="33" customHeight="1">
      <c r="A1" s="3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63" customHeight="1">
      <c r="A2" s="3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4" t="s">
        <v>4</v>
      </c>
      <c r="G2" s="4" t="s">
        <v>5</v>
      </c>
      <c r="H2" s="5" t="s">
        <v>6</v>
      </c>
      <c r="I2" s="4" t="s">
        <v>8</v>
      </c>
      <c r="J2" s="4" t="s">
        <v>9</v>
      </c>
      <c r="K2" s="5" t="s">
        <v>10</v>
      </c>
      <c r="L2" s="4" t="s">
        <v>11</v>
      </c>
      <c r="M2" s="5" t="s">
        <v>12</v>
      </c>
      <c r="N2" s="5" t="s">
        <v>13</v>
      </c>
    </row>
    <row r="3" spans="1:14" ht="58.5" customHeight="1">
      <c r="A3" s="6" t="s">
        <v>16</v>
      </c>
      <c r="B3" s="7">
        <v>27193986.91</v>
      </c>
      <c r="C3" s="16">
        <v>4078141</v>
      </c>
      <c r="D3" s="8">
        <v>47</v>
      </c>
      <c r="E3" s="8">
        <v>21321717.83</v>
      </c>
      <c r="F3" s="8">
        <v>31</v>
      </c>
      <c r="G3" s="8">
        <v>20699756.96</v>
      </c>
      <c r="H3" s="8">
        <f>SUM(G3)/B3*100</f>
        <v>76.11887520762214</v>
      </c>
      <c r="I3" s="9">
        <v>24</v>
      </c>
      <c r="J3" s="8">
        <v>16701753</v>
      </c>
      <c r="K3" s="8">
        <f>(J3/B3)*100</f>
        <v>61.417081118981834</v>
      </c>
      <c r="L3" s="8">
        <v>3542864.05</v>
      </c>
      <c r="M3" s="8">
        <f>(L3/B3)*100</f>
        <v>13.0281155967505</v>
      </c>
      <c r="N3" s="16">
        <f>(L6/4078141)*100</f>
        <v>127.39007135849396</v>
      </c>
    </row>
    <row r="4" spans="1:14" ht="51.75" customHeight="1">
      <c r="A4" s="6" t="s">
        <v>17</v>
      </c>
      <c r="B4" s="8">
        <v>29117986.91</v>
      </c>
      <c r="C4" s="16"/>
      <c r="D4" s="8">
        <v>37</v>
      </c>
      <c r="E4" s="8">
        <v>14283098.42</v>
      </c>
      <c r="F4" s="8">
        <v>28</v>
      </c>
      <c r="G4" s="8">
        <v>21593766.93</v>
      </c>
      <c r="H4" s="8">
        <f>(G4/B4)*100</f>
        <v>74.15954611403457</v>
      </c>
      <c r="I4" s="9">
        <v>24</v>
      </c>
      <c r="J4" s="8">
        <v>8831259.88</v>
      </c>
      <c r="K4" s="8">
        <f>(J4/B4)*100</f>
        <v>30.32922539355589</v>
      </c>
      <c r="L4" s="8">
        <v>608932.77</v>
      </c>
      <c r="M4" s="8">
        <f>(L4/B4)*100</f>
        <v>2.091259852139277</v>
      </c>
      <c r="N4" s="16"/>
    </row>
    <row r="5" spans="1:14" ht="54.75" customHeight="1">
      <c r="A5" s="6" t="s">
        <v>18</v>
      </c>
      <c r="B5" s="8">
        <v>3594381.31</v>
      </c>
      <c r="C5" s="16"/>
      <c r="D5" s="8">
        <v>8</v>
      </c>
      <c r="E5" s="7" t="s">
        <v>15</v>
      </c>
      <c r="F5" s="9">
        <v>8</v>
      </c>
      <c r="G5" s="9">
        <v>2019815.5</v>
      </c>
      <c r="H5" s="8">
        <f>G5/B5*100</f>
        <v>56.193690257086274</v>
      </c>
      <c r="I5" s="9">
        <v>7</v>
      </c>
      <c r="J5" s="8">
        <v>1907315.5</v>
      </c>
      <c r="K5" s="8">
        <f>(J5/B5)*100</f>
        <v>53.063805297830235</v>
      </c>
      <c r="L5" s="7">
        <v>1043349.91</v>
      </c>
      <c r="M5" s="8">
        <f>(L5/B5)*100</f>
        <v>29.02724613822344</v>
      </c>
      <c r="N5" s="16"/>
    </row>
    <row r="6" spans="1:14" ht="46.5" customHeight="1">
      <c r="A6" s="4" t="s">
        <v>7</v>
      </c>
      <c r="B6" s="14">
        <v>59906355.13</v>
      </c>
      <c r="C6" s="16"/>
      <c r="D6" s="14">
        <f>SUM(D3:D5)</f>
        <v>92</v>
      </c>
      <c r="E6" s="14">
        <f>SUM(E3:E5)</f>
        <v>35604816.25</v>
      </c>
      <c r="F6" s="14">
        <f>SUM(F3:F5)</f>
        <v>67</v>
      </c>
      <c r="G6" s="14">
        <f>SUM(G3:G5)</f>
        <v>44313339.39</v>
      </c>
      <c r="H6" s="14">
        <f>(G6/B6)*100</f>
        <v>73.97101575256528</v>
      </c>
      <c r="I6" s="15">
        <f>SUM(I3:I5)</f>
        <v>55</v>
      </c>
      <c r="J6" s="14">
        <f>SUM(J3:J5)</f>
        <v>27440328.380000003</v>
      </c>
      <c r="K6" s="14">
        <f>(J6/B6)*100</f>
        <v>45.80537126729379</v>
      </c>
      <c r="L6" s="14">
        <f>SUM(L3:L5)</f>
        <v>5195146.7299999995</v>
      </c>
      <c r="M6" s="14">
        <f>L6/B6*100</f>
        <v>8.672112864697331</v>
      </c>
      <c r="N6" s="16"/>
    </row>
    <row r="7" ht="12.75">
      <c r="E7" s="2"/>
    </row>
    <row r="10" spans="11:12" ht="12.75">
      <c r="K10" s="2"/>
      <c r="L10" s="2"/>
    </row>
    <row r="14" ht="12.75">
      <c r="A14" s="11"/>
    </row>
    <row r="15" ht="12.75">
      <c r="I15" s="12"/>
    </row>
    <row r="16" spans="1:9" ht="12.75">
      <c r="A16" s="2"/>
      <c r="I16" s="12"/>
    </row>
    <row r="17" ht="12.75">
      <c r="I17" s="12"/>
    </row>
    <row r="18" ht="12.75">
      <c r="I18" s="12"/>
    </row>
    <row r="19" ht="12.75">
      <c r="I19" s="12"/>
    </row>
    <row r="20" ht="12.75">
      <c r="I20" s="12"/>
    </row>
    <row r="22" ht="15.75">
      <c r="I22" s="13"/>
    </row>
  </sheetData>
  <mergeCells count="2">
    <mergeCell ref="C3:C6"/>
    <mergeCell ref="N3:N6"/>
  </mergeCells>
  <printOptions/>
  <pageMargins left="0.75" right="0.75" top="1" bottom="1" header="0.4921259845" footer="0.492125984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molnarovae</dc:creator>
  <cp:keywords/>
  <dc:description/>
  <cp:lastModifiedBy>molnarovae</cp:lastModifiedBy>
  <cp:lastPrinted>2010-02-22T08:48:19Z</cp:lastPrinted>
  <dcterms:created xsi:type="dcterms:W3CDTF">2009-08-13T12:14:04Z</dcterms:created>
  <dcterms:modified xsi:type="dcterms:W3CDTF">2011-02-02T15:46:38Z</dcterms:modified>
  <cp:category/>
  <cp:version/>
  <cp:contentType/>
  <cp:contentStatus/>
</cp:coreProperties>
</file>