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firstSheet="1" activeTab="1"/>
  </bookViews>
  <sheets>
    <sheet name="záv. ukaz." sheetId="1" r:id="rId1"/>
    <sheet name="tab. č. 4" sheetId="2" r:id="rId2"/>
  </sheets>
  <definedNames/>
  <calcPr fullCalcOnLoad="1"/>
</workbook>
</file>

<file path=xl/sharedStrings.xml><?xml version="1.0" encoding="utf-8"?>
<sst xmlns="http://schemas.openxmlformats.org/spreadsheetml/2006/main" count="55" uniqueCount="34">
  <si>
    <t>Schválený rozpočet</t>
  </si>
  <si>
    <t>Upravený rozpočet</t>
  </si>
  <si>
    <t>Rozdiel</t>
  </si>
  <si>
    <t xml:space="preserve"> I.  Príjmy kapitoly </t>
  </si>
  <si>
    <t xml:space="preserve">A. Záväzný ukazovateľ </t>
  </si>
  <si>
    <t>B. Prostriedky z rozpočtu EÚ</t>
  </si>
  <si>
    <t>II. Výdavky kapitoly celkom (A + B)</t>
  </si>
  <si>
    <t>A. Výdavky spolu bez prostriedkov EÚ</t>
  </si>
  <si>
    <t>z toho:</t>
  </si>
  <si>
    <t>A.1. prostriedky na spolufinancovanie</t>
  </si>
  <si>
    <t>A.2. mzdy, platy, služobné príjmy a ostatné osobné vyrovnania (kód zdroja 111)</t>
  </si>
  <si>
    <t>z toho:</t>
  </si>
  <si>
    <t>mzdy, platy, služobné príjmy a ostatné osobné vyrovnania aparátu ústredného orgánu (610)</t>
  </si>
  <si>
    <t>A.3. kapitálové výdavky (bez prostriedkov na spolufinancovanie, kód zdroja 111, 1317)</t>
  </si>
  <si>
    <t xml:space="preserve">B. Prostriedky z EÚ </t>
  </si>
  <si>
    <t>C. Mzdy, platy, služobné príjmy a ostatné osobné vyrovnania zo ŠR, zo spolufinancovania ŠR a z prostriedkov EÚ</t>
  </si>
  <si>
    <t xml:space="preserve">D. Rozpočet kapitoly podľa programov </t>
  </si>
  <si>
    <t>075 Starostlivosť o životné prostredie</t>
  </si>
  <si>
    <t xml:space="preserve">076 Tvorba a implementácia politík </t>
  </si>
  <si>
    <t xml:space="preserve">06H06 Hospodárska mobilizácia </t>
  </si>
  <si>
    <t>05T02 Oficiálna rozvojová pomoc</t>
  </si>
  <si>
    <t>09709 Príspevky SR do medzinárodných organizácií</t>
  </si>
  <si>
    <t>06G0Q01 Aktívna politika trhu práce a zvýšenie zamestnanosti</t>
  </si>
  <si>
    <t>Programovo alokované výdavky v kapitole VPS</t>
  </si>
  <si>
    <t>E. Dotácia na prenesený výkon pôsobnosti štátnej správy na obce a vyššie územné celky (Príloha č. 5 k zákonu)</t>
  </si>
  <si>
    <t xml:space="preserve">Skutočnosť     </t>
  </si>
  <si>
    <t>% plnenia</t>
  </si>
  <si>
    <t>Tabuľka č. 4</t>
  </si>
  <si>
    <t>Číslo a názov rozpočtovej kapitoly: 18 Ministerstvo životného prostredia SR</t>
  </si>
  <si>
    <t>A. Záväzný ukazovateľ (zdroj 111)</t>
  </si>
  <si>
    <t>C. Mzdy, platy, služobné príjmy a ostatné osobné vyrovnania zo ŠR, zo spolufinancovania ŠR a z prostriedkov EÚ (bez MR)</t>
  </si>
  <si>
    <t>A.3. kapitálové výdavky (bez prostriedkov na spolufinancovanie, kód zdroja 111, 1317,1318)</t>
  </si>
  <si>
    <t>II. Výdavky kapitoly celkom      (A + B)</t>
  </si>
  <si>
    <t>Záväzné ukazovatele kapitoly za rok 2009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</si>
</sst>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  <numFmt numFmtId="191" formatCode="#,##0.0"/>
    <numFmt numFmtId="192" formatCode="0.0"/>
    <numFmt numFmtId="193" formatCode="0.00000"/>
    <numFmt numFmtId="194" formatCode="0.0000"/>
    <numFmt numFmtId="195" formatCode="0.000"/>
  </numFmts>
  <fonts count="19">
    <font>
      <sz val="10"/>
      <name val="Arial CE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E"/>
      <family val="0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justify" wrapText="1"/>
    </xf>
    <xf numFmtId="3" fontId="3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justify" wrapText="1"/>
    </xf>
    <xf numFmtId="3" fontId="2" fillId="0" borderId="2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3" fillId="0" borderId="3" xfId="0" applyFont="1" applyBorder="1" applyAlignment="1">
      <alignment wrapText="1"/>
    </xf>
    <xf numFmtId="3" fontId="3" fillId="0" borderId="3" xfId="0" applyNumberFormat="1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3" fontId="2" fillId="0" borderId="4" xfId="0" applyNumberFormat="1" applyFont="1" applyBorder="1" applyAlignment="1">
      <alignment horizontal="right" wrapText="1"/>
    </xf>
    <xf numFmtId="3" fontId="3" fillId="0" borderId="5" xfId="0" applyNumberFormat="1" applyFont="1" applyBorder="1" applyAlignment="1">
      <alignment horizontal="right" wrapText="1"/>
    </xf>
    <xf numFmtId="3" fontId="4" fillId="0" borderId="6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3" fontId="3" fillId="0" borderId="4" xfId="0" applyNumberFormat="1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3" fontId="3" fillId="0" borderId="6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3" xfId="0" applyFont="1" applyBorder="1" applyAlignment="1">
      <alignment horizontal="justify" wrapText="1"/>
    </xf>
    <xf numFmtId="3" fontId="13" fillId="0" borderId="3" xfId="0" applyNumberFormat="1" applyFont="1" applyBorder="1" applyAlignment="1">
      <alignment horizontal="right" wrapText="1"/>
    </xf>
    <xf numFmtId="192" fontId="10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14" fillId="0" borderId="1" xfId="0" applyFont="1" applyBorder="1" applyAlignment="1">
      <alignment horizontal="justify" wrapText="1"/>
    </xf>
    <xf numFmtId="3" fontId="14" fillId="0" borderId="1" xfId="0" applyNumberFormat="1" applyFont="1" applyBorder="1" applyAlignment="1">
      <alignment horizontal="right" wrapText="1"/>
    </xf>
    <xf numFmtId="192" fontId="9" fillId="0" borderId="1" xfId="0" applyNumberFormat="1" applyFont="1" applyBorder="1" applyAlignment="1">
      <alignment/>
    </xf>
    <xf numFmtId="0" fontId="13" fillId="0" borderId="1" xfId="0" applyFont="1" applyBorder="1" applyAlignment="1">
      <alignment horizontal="justify" wrapText="1"/>
    </xf>
    <xf numFmtId="3" fontId="13" fillId="0" borderId="1" xfId="0" applyNumberFormat="1" applyFont="1" applyBorder="1" applyAlignment="1">
      <alignment horizontal="right" wrapText="1"/>
    </xf>
    <xf numFmtId="3" fontId="10" fillId="0" borderId="0" xfId="0" applyNumberFormat="1" applyFont="1" applyAlignment="1">
      <alignment/>
    </xf>
    <xf numFmtId="0" fontId="15" fillId="0" borderId="1" xfId="0" applyFont="1" applyBorder="1" applyAlignment="1">
      <alignment wrapText="1"/>
    </xf>
    <xf numFmtId="3" fontId="15" fillId="0" borderId="1" xfId="0" applyNumberFormat="1" applyFont="1" applyBorder="1" applyAlignment="1">
      <alignment horizontal="right" wrapText="1"/>
    </xf>
    <xf numFmtId="192" fontId="16" fillId="0" borderId="1" xfId="0" applyNumberFormat="1" applyFont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17" fillId="0" borderId="1" xfId="0" applyFont="1" applyBorder="1" applyAlignment="1">
      <alignment wrapText="1"/>
    </xf>
    <xf numFmtId="0" fontId="15" fillId="0" borderId="1" xfId="0" applyFont="1" applyBorder="1" applyAlignment="1">
      <alignment horizontal="right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right" wrapText="1"/>
    </xf>
    <xf numFmtId="0" fontId="1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workbookViewId="0" topLeftCell="A1">
      <selection activeCell="B4" sqref="B4:C5"/>
    </sheetView>
  </sheetViews>
  <sheetFormatPr defaultColWidth="9.00390625" defaultRowHeight="12.75" outlineLevelRow="2"/>
  <cols>
    <col min="1" max="1" width="48.00390625" style="0" customWidth="1"/>
    <col min="2" max="2" width="12.625" style="0" customWidth="1"/>
    <col min="3" max="3" width="12.25390625" style="0" customWidth="1"/>
    <col min="4" max="4" width="12.875" style="0" customWidth="1"/>
  </cols>
  <sheetData>
    <row r="2" spans="1:4" ht="28.5">
      <c r="A2" s="1"/>
      <c r="B2" s="2" t="s">
        <v>0</v>
      </c>
      <c r="C2" s="2" t="s">
        <v>1</v>
      </c>
      <c r="D2" s="26" t="s">
        <v>2</v>
      </c>
    </row>
    <row r="3" spans="1:4" ht="14.25">
      <c r="A3" s="3" t="s">
        <v>3</v>
      </c>
      <c r="B3" s="4">
        <v>3741485</v>
      </c>
      <c r="C3" s="4">
        <v>4180401</v>
      </c>
      <c r="D3" s="4">
        <f>SUM(C3-B3)</f>
        <v>438916</v>
      </c>
    </row>
    <row r="4" spans="1:4" ht="21" customHeight="1">
      <c r="A4" s="5" t="s">
        <v>4</v>
      </c>
      <c r="B4" s="6">
        <v>508720</v>
      </c>
      <c r="C4" s="6">
        <v>506920</v>
      </c>
      <c r="D4" s="6">
        <f>SUM(C4-B4)</f>
        <v>-1800</v>
      </c>
    </row>
    <row r="5" spans="1:4" ht="21.75" customHeight="1">
      <c r="A5" s="5" t="s">
        <v>5</v>
      </c>
      <c r="B5" s="6">
        <v>3232765</v>
      </c>
      <c r="C5" s="6">
        <v>3673481</v>
      </c>
      <c r="D5" s="6">
        <f aca="true" t="shared" si="0" ref="D5:D25">SUM(C5-B5)</f>
        <v>440716</v>
      </c>
    </row>
    <row r="6" spans="1:4" ht="26.25" customHeight="1">
      <c r="A6" s="11" t="s">
        <v>6</v>
      </c>
      <c r="B6" s="12">
        <v>7828490</v>
      </c>
      <c r="C6" s="12">
        <v>7982797</v>
      </c>
      <c r="D6" s="13">
        <f t="shared" si="0"/>
        <v>154307</v>
      </c>
    </row>
    <row r="7" spans="1:4" ht="24.75" customHeight="1">
      <c r="A7" s="16" t="s">
        <v>7</v>
      </c>
      <c r="B7" s="18">
        <v>4595725</v>
      </c>
      <c r="C7" s="12">
        <v>4291645</v>
      </c>
      <c r="D7" s="19">
        <f t="shared" si="0"/>
        <v>-304080</v>
      </c>
    </row>
    <row r="8" spans="1:4" ht="15">
      <c r="A8" s="17" t="s">
        <v>8</v>
      </c>
      <c r="B8" s="20"/>
      <c r="C8" s="22"/>
      <c r="D8" s="21"/>
    </row>
    <row r="9" spans="1:4" ht="15">
      <c r="A9" s="14" t="s">
        <v>9</v>
      </c>
      <c r="B9" s="15">
        <v>977794</v>
      </c>
      <c r="C9" s="15">
        <v>956145</v>
      </c>
      <c r="D9" s="15">
        <f t="shared" si="0"/>
        <v>-21649</v>
      </c>
    </row>
    <row r="10" spans="1:4" ht="30">
      <c r="A10" s="24" t="s">
        <v>10</v>
      </c>
      <c r="B10" s="23">
        <v>475447</v>
      </c>
      <c r="C10" s="13">
        <v>459119</v>
      </c>
      <c r="D10" s="19">
        <f t="shared" si="0"/>
        <v>-16328</v>
      </c>
    </row>
    <row r="11" spans="1:4" ht="15">
      <c r="A11" s="14" t="s">
        <v>11</v>
      </c>
      <c r="B11" s="25"/>
      <c r="C11" s="15"/>
      <c r="D11" s="21"/>
    </row>
    <row r="12" spans="1:4" ht="30">
      <c r="A12" s="9" t="s">
        <v>12</v>
      </c>
      <c r="B12" s="6">
        <v>113225</v>
      </c>
      <c r="C12" s="6">
        <v>137725</v>
      </c>
      <c r="D12" s="6">
        <f t="shared" si="0"/>
        <v>24500</v>
      </c>
    </row>
    <row r="13" spans="1:4" ht="30">
      <c r="A13" s="9" t="s">
        <v>13</v>
      </c>
      <c r="B13" s="6">
        <v>62500</v>
      </c>
      <c r="C13" s="6">
        <v>408636</v>
      </c>
      <c r="D13" s="6">
        <f t="shared" si="0"/>
        <v>346136</v>
      </c>
    </row>
    <row r="14" spans="1:4" ht="23.25" customHeight="1">
      <c r="A14" s="7" t="s">
        <v>14</v>
      </c>
      <c r="B14" s="8">
        <v>3232765</v>
      </c>
      <c r="C14" s="8">
        <v>3691152</v>
      </c>
      <c r="D14" s="6">
        <f t="shared" si="0"/>
        <v>458387</v>
      </c>
    </row>
    <row r="15" spans="1:4" ht="43.5">
      <c r="A15" s="10" t="s">
        <v>15</v>
      </c>
      <c r="B15" s="4">
        <v>475447</v>
      </c>
      <c r="C15" s="4">
        <v>503015</v>
      </c>
      <c r="D15" s="6">
        <f t="shared" si="0"/>
        <v>27568</v>
      </c>
    </row>
    <row r="16" spans="1:4" ht="15">
      <c r="A16" s="10" t="s">
        <v>16</v>
      </c>
      <c r="B16" s="4"/>
      <c r="C16" s="4"/>
      <c r="D16" s="6"/>
    </row>
    <row r="17" spans="1:4" ht="24" customHeight="1">
      <c r="A17" s="9" t="s">
        <v>17</v>
      </c>
      <c r="B17" s="6">
        <v>5300301</v>
      </c>
      <c r="C17" s="6">
        <v>6698716</v>
      </c>
      <c r="D17" s="6">
        <f t="shared" si="0"/>
        <v>1398415</v>
      </c>
    </row>
    <row r="18" spans="1:4" ht="21.75" customHeight="1">
      <c r="A18" s="9" t="s">
        <v>18</v>
      </c>
      <c r="B18" s="6">
        <v>2490054</v>
      </c>
      <c r="C18" s="6">
        <v>1255092</v>
      </c>
      <c r="D18" s="6">
        <f t="shared" si="0"/>
        <v>-1234962</v>
      </c>
    </row>
    <row r="19" spans="1:4" ht="24.75" customHeight="1">
      <c r="A19" s="9" t="s">
        <v>19</v>
      </c>
      <c r="B19" s="6">
        <v>6500</v>
      </c>
      <c r="C19" s="6">
        <v>6500</v>
      </c>
      <c r="D19" s="6">
        <f t="shared" si="0"/>
        <v>0</v>
      </c>
    </row>
    <row r="20" spans="1:4" ht="24.75" customHeight="1">
      <c r="A20" s="9" t="s">
        <v>20</v>
      </c>
      <c r="B20" s="6">
        <v>4100</v>
      </c>
      <c r="C20" s="6">
        <v>3605</v>
      </c>
      <c r="D20" s="6">
        <f t="shared" si="0"/>
        <v>-495</v>
      </c>
    </row>
    <row r="21" spans="1:4" ht="22.5" customHeight="1">
      <c r="A21" s="9" t="s">
        <v>21</v>
      </c>
      <c r="B21" s="6">
        <v>27535</v>
      </c>
      <c r="C21" s="6">
        <v>18883</v>
      </c>
      <c r="D21" s="6">
        <f t="shared" si="0"/>
        <v>-8652</v>
      </c>
    </row>
    <row r="22" spans="1:4" ht="30.75" customHeight="1">
      <c r="A22" s="9" t="s">
        <v>22</v>
      </c>
      <c r="B22" s="6">
        <v>0</v>
      </c>
      <c r="C22" s="6">
        <v>1</v>
      </c>
      <c r="D22" s="6">
        <f t="shared" si="0"/>
        <v>1</v>
      </c>
    </row>
    <row r="23" spans="1:4" ht="24" customHeight="1" hidden="1" outlineLevel="1">
      <c r="A23" s="10" t="s">
        <v>23</v>
      </c>
      <c r="B23" s="4"/>
      <c r="C23" s="4"/>
      <c r="D23" s="6">
        <f t="shared" si="0"/>
        <v>0</v>
      </c>
    </row>
    <row r="24" spans="1:4" ht="21.75" customHeight="1" hidden="1" outlineLevel="2">
      <c r="A24" s="9" t="s">
        <v>17</v>
      </c>
      <c r="B24" s="6">
        <v>196279</v>
      </c>
      <c r="C24" s="4"/>
      <c r="D24" s="6">
        <f t="shared" si="0"/>
        <v>-196279</v>
      </c>
    </row>
    <row r="25" spans="1:4" ht="48" customHeight="1" collapsed="1">
      <c r="A25" s="10" t="s">
        <v>24</v>
      </c>
      <c r="B25" s="4">
        <v>21600</v>
      </c>
      <c r="C25" s="4">
        <v>20964</v>
      </c>
      <c r="D25" s="6">
        <f t="shared" si="0"/>
        <v>-636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H12" sqref="H12"/>
    </sheetView>
  </sheetViews>
  <sheetFormatPr defaultColWidth="9.00390625" defaultRowHeight="12.75"/>
  <cols>
    <col min="1" max="1" width="30.00390625" style="0" customWidth="1"/>
    <col min="2" max="2" width="12.375" style="0" customWidth="1"/>
    <col min="3" max="3" width="12.875" style="0" customWidth="1"/>
    <col min="4" max="4" width="13.125" style="0" customWidth="1"/>
    <col min="5" max="5" width="10.875" style="0" customWidth="1"/>
    <col min="6" max="6" width="9.75390625" style="0" customWidth="1"/>
  </cols>
  <sheetData>
    <row r="1" s="27" customFormat="1" ht="12.75">
      <c r="F1" s="28" t="s">
        <v>27</v>
      </c>
    </row>
    <row r="2" spans="1:6" s="27" customFormat="1" ht="16.5">
      <c r="A2" s="59" t="s">
        <v>33</v>
      </c>
      <c r="B2" s="59"/>
      <c r="C2" s="59"/>
      <c r="D2" s="59"/>
      <c r="E2" s="59"/>
      <c r="F2" s="59"/>
    </row>
    <row r="3" spans="1:10" s="27" customFormat="1" ht="20.25">
      <c r="A3" s="29" t="s">
        <v>28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s="27" customFormat="1" ht="20.25">
      <c r="A4" s="29"/>
      <c r="B4" s="30"/>
      <c r="C4" s="30"/>
      <c r="D4" s="30"/>
      <c r="E4" s="30"/>
      <c r="F4" s="30"/>
      <c r="G4" s="30"/>
      <c r="H4" s="30"/>
      <c r="I4" s="30"/>
      <c r="J4" s="30"/>
    </row>
    <row r="5" spans="1:6" s="27" customFormat="1" ht="14.25">
      <c r="A5" s="54"/>
      <c r="B5" s="55" t="s">
        <v>0</v>
      </c>
      <c r="C5" s="55" t="s">
        <v>1</v>
      </c>
      <c r="D5" s="57" t="s">
        <v>25</v>
      </c>
      <c r="E5" s="52" t="s">
        <v>26</v>
      </c>
      <c r="F5" s="53"/>
    </row>
    <row r="6" spans="1:6" s="27" customFormat="1" ht="42.75">
      <c r="A6" s="54"/>
      <c r="B6" s="56"/>
      <c r="C6" s="56"/>
      <c r="D6" s="58"/>
      <c r="E6" s="51" t="s">
        <v>0</v>
      </c>
      <c r="F6" s="51" t="s">
        <v>1</v>
      </c>
    </row>
    <row r="7" spans="1:6" s="34" customFormat="1" ht="14.25">
      <c r="A7" s="31" t="s">
        <v>3</v>
      </c>
      <c r="B7" s="32">
        <f>SUM(B8:B9)</f>
        <v>184487917</v>
      </c>
      <c r="C7" s="32">
        <f>SUM(C8:C9)</f>
        <v>95235228</v>
      </c>
      <c r="D7" s="32">
        <f>SUM(D8:D9)</f>
        <v>64654864</v>
      </c>
      <c r="E7" s="33">
        <f>SUM(D7/B7*100)</f>
        <v>35.04558187406929</v>
      </c>
      <c r="F7" s="33">
        <f>SUM(D7/C7*100)</f>
        <v>67.8896510858356</v>
      </c>
    </row>
    <row r="8" spans="1:6" s="27" customFormat="1" ht="23.25" customHeight="1">
      <c r="A8" s="35" t="s">
        <v>29</v>
      </c>
      <c r="B8" s="6">
        <v>16860718</v>
      </c>
      <c r="C8" s="6">
        <v>266155</v>
      </c>
      <c r="D8" s="6">
        <v>195472</v>
      </c>
      <c r="E8" s="37">
        <f aca="true" t="shared" si="0" ref="E8:E26">SUM(D8/B8*100)</f>
        <v>1.159333784006114</v>
      </c>
      <c r="F8" s="37">
        <f aca="true" t="shared" si="1" ref="F8:F26">SUM(D8/C8*100)</f>
        <v>73.44291860006388</v>
      </c>
    </row>
    <row r="9" spans="1:6" s="27" customFormat="1" ht="18" customHeight="1">
      <c r="A9" s="35" t="s">
        <v>5</v>
      </c>
      <c r="B9" s="6">
        <v>167627199</v>
      </c>
      <c r="C9" s="6">
        <v>94969073</v>
      </c>
      <c r="D9" s="36">
        <v>64459392</v>
      </c>
      <c r="E9" s="37">
        <f t="shared" si="0"/>
        <v>38.45401723857475</v>
      </c>
      <c r="F9" s="37">
        <f t="shared" si="1"/>
        <v>67.87408780961776</v>
      </c>
    </row>
    <row r="10" spans="1:8" s="34" customFormat="1" ht="28.5">
      <c r="A10" s="38" t="s">
        <v>32</v>
      </c>
      <c r="B10" s="39">
        <f>SUM(B11+B18)</f>
        <v>323091462</v>
      </c>
      <c r="C10" s="39">
        <f>SUM(C11+C18)</f>
        <v>253402917</v>
      </c>
      <c r="D10" s="39">
        <f>SUM(D11+D18)</f>
        <v>250532596</v>
      </c>
      <c r="E10" s="33">
        <f t="shared" si="0"/>
        <v>77.54231400890438</v>
      </c>
      <c r="F10" s="33">
        <f t="shared" si="1"/>
        <v>98.86728967685877</v>
      </c>
      <c r="H10" s="40"/>
    </row>
    <row r="11" spans="1:8" s="44" customFormat="1" ht="30">
      <c r="A11" s="41" t="s">
        <v>7</v>
      </c>
      <c r="B11" s="42">
        <v>155464263</v>
      </c>
      <c r="C11" s="42">
        <v>112815472</v>
      </c>
      <c r="D11" s="42">
        <v>109945151</v>
      </c>
      <c r="E11" s="43">
        <f t="shared" si="0"/>
        <v>70.72053015811099</v>
      </c>
      <c r="F11" s="43">
        <f t="shared" si="1"/>
        <v>97.45573816329023</v>
      </c>
      <c r="H11" s="45"/>
    </row>
    <row r="12" spans="1:6" s="27" customFormat="1" ht="15">
      <c r="A12" s="46" t="s">
        <v>8</v>
      </c>
      <c r="B12" s="47"/>
      <c r="C12" s="47"/>
      <c r="D12" s="47"/>
      <c r="E12" s="37"/>
      <c r="F12" s="37"/>
    </row>
    <row r="13" spans="1:6" s="27" customFormat="1" ht="30">
      <c r="A13" s="48" t="s">
        <v>9</v>
      </c>
      <c r="B13" s="36">
        <v>30895903</v>
      </c>
      <c r="C13" s="36">
        <v>31331333</v>
      </c>
      <c r="D13" s="36">
        <v>31331333</v>
      </c>
      <c r="E13" s="37">
        <f t="shared" si="0"/>
        <v>101.40934543974973</v>
      </c>
      <c r="F13" s="37">
        <f t="shared" si="1"/>
        <v>100</v>
      </c>
    </row>
    <row r="14" spans="1:6" s="27" customFormat="1" ht="45">
      <c r="A14" s="48" t="s">
        <v>10</v>
      </c>
      <c r="B14" s="36">
        <v>15026922</v>
      </c>
      <c r="C14" s="36">
        <v>15788908</v>
      </c>
      <c r="D14" s="36">
        <v>15784113</v>
      </c>
      <c r="E14" s="37">
        <f t="shared" si="0"/>
        <v>105.03889618911977</v>
      </c>
      <c r="F14" s="37">
        <f t="shared" si="1"/>
        <v>99.96963057863152</v>
      </c>
    </row>
    <row r="15" spans="1:6" s="27" customFormat="1" ht="15">
      <c r="A15" s="48" t="s">
        <v>11</v>
      </c>
      <c r="B15" s="49"/>
      <c r="C15" s="49"/>
      <c r="D15" s="49"/>
      <c r="E15" s="37"/>
      <c r="F15" s="37"/>
    </row>
    <row r="16" spans="1:6" s="27" customFormat="1" ht="45">
      <c r="A16" s="48" t="s">
        <v>12</v>
      </c>
      <c r="B16" s="36">
        <v>4261967</v>
      </c>
      <c r="C16" s="36">
        <v>4812666</v>
      </c>
      <c r="D16" s="36">
        <v>4812666</v>
      </c>
      <c r="E16" s="37">
        <f t="shared" si="0"/>
        <v>112.9212403568587</v>
      </c>
      <c r="F16" s="37">
        <f t="shared" si="1"/>
        <v>100</v>
      </c>
    </row>
    <row r="17" spans="1:6" s="27" customFormat="1" ht="60">
      <c r="A17" s="48" t="s">
        <v>31</v>
      </c>
      <c r="B17" s="36">
        <v>18847507</v>
      </c>
      <c r="C17" s="36">
        <v>7385437</v>
      </c>
      <c r="D17" s="36">
        <v>5852409</v>
      </c>
      <c r="E17" s="37">
        <f t="shared" si="0"/>
        <v>31.051369287195385</v>
      </c>
      <c r="F17" s="37">
        <f t="shared" si="1"/>
        <v>79.2425553152779</v>
      </c>
    </row>
    <row r="18" spans="1:6" s="44" customFormat="1" ht="15">
      <c r="A18" s="41" t="s">
        <v>14</v>
      </c>
      <c r="B18" s="42">
        <v>167627199</v>
      </c>
      <c r="C18" s="42">
        <v>140587445</v>
      </c>
      <c r="D18" s="42">
        <v>140587445</v>
      </c>
      <c r="E18" s="43">
        <f t="shared" si="0"/>
        <v>83.86911303099444</v>
      </c>
      <c r="F18" s="43">
        <f t="shared" si="1"/>
        <v>100</v>
      </c>
    </row>
    <row r="19" spans="1:6" s="27" customFormat="1" ht="57" customHeight="1">
      <c r="A19" s="50" t="s">
        <v>30</v>
      </c>
      <c r="B19" s="39">
        <v>15026922</v>
      </c>
      <c r="C19" s="39">
        <v>17921295</v>
      </c>
      <c r="D19" s="39">
        <v>17916500</v>
      </c>
      <c r="E19" s="33">
        <f t="shared" si="0"/>
        <v>119.22934051298064</v>
      </c>
      <c r="F19" s="33">
        <f t="shared" si="1"/>
        <v>99.97324412103032</v>
      </c>
    </row>
    <row r="20" spans="1:6" s="27" customFormat="1" ht="28.5">
      <c r="A20" s="50" t="s">
        <v>16</v>
      </c>
      <c r="B20" s="39">
        <f>SUM(B21:B25)</f>
        <v>323091462</v>
      </c>
      <c r="C20" s="39">
        <f>SUM(C21:C25)</f>
        <v>253402917</v>
      </c>
      <c r="D20" s="39">
        <f>SUM(D21:D25)</f>
        <v>250758008</v>
      </c>
      <c r="E20" s="33">
        <f t="shared" si="0"/>
        <v>77.61208125023124</v>
      </c>
      <c r="F20" s="33">
        <f t="shared" si="1"/>
        <v>98.95624366470888</v>
      </c>
    </row>
    <row r="21" spans="1:6" s="27" customFormat="1" ht="30">
      <c r="A21" s="48" t="s">
        <v>17</v>
      </c>
      <c r="B21" s="36">
        <v>278930590</v>
      </c>
      <c r="C21" s="36">
        <v>194599461</v>
      </c>
      <c r="D21" s="36">
        <v>194471665</v>
      </c>
      <c r="E21" s="37">
        <f t="shared" si="0"/>
        <v>69.72045088349758</v>
      </c>
      <c r="F21" s="37">
        <f t="shared" si="1"/>
        <v>99.934328697858</v>
      </c>
    </row>
    <row r="22" spans="1:6" s="27" customFormat="1" ht="22.5" customHeight="1">
      <c r="A22" s="48" t="s">
        <v>18</v>
      </c>
      <c r="B22" s="36">
        <v>42872948</v>
      </c>
      <c r="C22" s="36">
        <v>57711410</v>
      </c>
      <c r="D22" s="36">
        <v>55195601</v>
      </c>
      <c r="E22" s="37">
        <f t="shared" si="0"/>
        <v>128.74225723876046</v>
      </c>
      <c r="F22" s="37">
        <f t="shared" si="1"/>
        <v>95.64070779071244</v>
      </c>
    </row>
    <row r="23" spans="1:6" s="27" customFormat="1" ht="15">
      <c r="A23" s="48" t="s">
        <v>19</v>
      </c>
      <c r="B23" s="36">
        <v>215760</v>
      </c>
      <c r="C23" s="36">
        <v>216210</v>
      </c>
      <c r="D23" s="36">
        <v>215238</v>
      </c>
      <c r="E23" s="37">
        <f t="shared" si="0"/>
        <v>99.75806451612902</v>
      </c>
      <c r="F23" s="37">
        <f t="shared" si="1"/>
        <v>99.55043707506591</v>
      </c>
    </row>
    <row r="24" spans="1:6" s="27" customFormat="1" ht="15">
      <c r="A24" s="48" t="s">
        <v>20</v>
      </c>
      <c r="B24" s="36">
        <v>142734</v>
      </c>
      <c r="C24" s="36">
        <v>64808</v>
      </c>
      <c r="D24" s="36">
        <v>64477</v>
      </c>
      <c r="E24" s="37">
        <f t="shared" si="0"/>
        <v>45.17283898720697</v>
      </c>
      <c r="F24" s="37">
        <f t="shared" si="1"/>
        <v>99.48926058511294</v>
      </c>
    </row>
    <row r="25" spans="1:6" s="27" customFormat="1" ht="30">
      <c r="A25" s="48" t="s">
        <v>21</v>
      </c>
      <c r="B25" s="36">
        <v>929430</v>
      </c>
      <c r="C25" s="36">
        <v>811028</v>
      </c>
      <c r="D25" s="36">
        <v>811027</v>
      </c>
      <c r="E25" s="37">
        <f t="shared" si="0"/>
        <v>87.26068665741369</v>
      </c>
      <c r="F25" s="37">
        <f t="shared" si="1"/>
        <v>99.99987669969471</v>
      </c>
    </row>
    <row r="26" spans="1:6" s="27" customFormat="1" ht="58.5" customHeight="1">
      <c r="A26" s="50" t="s">
        <v>24</v>
      </c>
      <c r="B26" s="39">
        <v>783376</v>
      </c>
      <c r="C26" s="39">
        <v>761429</v>
      </c>
      <c r="D26" s="39">
        <v>759513</v>
      </c>
      <c r="E26" s="33">
        <f t="shared" si="0"/>
        <v>96.95382549376033</v>
      </c>
      <c r="F26" s="33">
        <f t="shared" si="1"/>
        <v>99.74836787146273</v>
      </c>
    </row>
  </sheetData>
  <mergeCells count="6">
    <mergeCell ref="A2:F2"/>
    <mergeCell ref="E5:F5"/>
    <mergeCell ref="A5:A6"/>
    <mergeCell ref="B5:B6"/>
    <mergeCell ref="C5:C6"/>
    <mergeCell ref="D5:D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kollarova</cp:lastModifiedBy>
  <cp:lastPrinted>2010-04-16T08:19:23Z</cp:lastPrinted>
  <dcterms:created xsi:type="dcterms:W3CDTF">1997-01-24T11:07:25Z</dcterms:created>
  <dcterms:modified xsi:type="dcterms:W3CDTF">2010-04-16T08:19:24Z</dcterms:modified>
  <cp:category/>
  <cp:version/>
  <cp:contentType/>
  <cp:contentStatus/>
</cp:coreProperties>
</file>