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<sst xmlns="http://schemas.openxmlformats.org/spreadsheetml/2006/main" count="118" uniqueCount="106">
  <si>
    <t xml:space="preserve"> </t>
  </si>
  <si>
    <t>Organizácia</t>
  </si>
  <si>
    <t>skutočnosť</t>
  </si>
  <si>
    <t>Schválený</t>
  </si>
  <si>
    <t>Upravený</t>
  </si>
  <si>
    <t>Skutočnosť</t>
  </si>
  <si>
    <t>%</t>
  </si>
  <si>
    <t>Index</t>
  </si>
  <si>
    <t>rozpočet</t>
  </si>
  <si>
    <t>čerpania</t>
  </si>
  <si>
    <t xml:space="preserve">cirkvi a náboženské </t>
  </si>
  <si>
    <t>spoločnosti</t>
  </si>
  <si>
    <t>v tis. Sk</t>
  </si>
  <si>
    <t>a</t>
  </si>
  <si>
    <t>Slovenská katolícka</t>
  </si>
  <si>
    <t>charita</t>
  </si>
  <si>
    <t>Diakonia ECAV</t>
  </si>
  <si>
    <t>S p o l u</t>
  </si>
  <si>
    <t>Cirkvi a náboženské spoločnosti</t>
  </si>
  <si>
    <t>08.4 Náboženské a iné spoločenské služby</t>
  </si>
  <si>
    <t>Ústredie Diakonie RKC na Slovensku</t>
  </si>
  <si>
    <t>09/08</t>
  </si>
  <si>
    <t>Vypracovala: Ing. Uramová</t>
  </si>
  <si>
    <t xml:space="preserve">                                                                                                                            Č E R P A N I E</t>
  </si>
  <si>
    <t xml:space="preserve">                                                                  BEŽNÝCH  TRANSFEROV  -  ÚČELOVÝCH  PROSTRIEDKOV  ŠTÁTNEHO ROZPOČTU  </t>
  </si>
  <si>
    <t xml:space="preserve">                                                                                     PRE CIRKVI A NÁBOŽENSKÉ SPOLOČNOSTI k 31. DECEMBRU 2009</t>
  </si>
  <si>
    <t xml:space="preserve">                                                                                                                         (údaje sú v eur)</t>
  </si>
  <si>
    <t>P.</t>
  </si>
  <si>
    <t>ROZPIS</t>
  </si>
  <si>
    <t>UPRAVENÝ</t>
  </si>
  <si>
    <t>ČERPANIE</t>
  </si>
  <si>
    <t>OSOBNÉ</t>
  </si>
  <si>
    <t>ODVODY</t>
  </si>
  <si>
    <t>PRÍSPEVOK</t>
  </si>
  <si>
    <t>Počet</t>
  </si>
  <si>
    <t>č.</t>
  </si>
  <si>
    <t>Ú S T R E D I E</t>
  </si>
  <si>
    <t>ROZPOČTU</t>
  </si>
  <si>
    <t>ROZPOČET</t>
  </si>
  <si>
    <t>BEŽNÝCH</t>
  </si>
  <si>
    <t>POŹITKY</t>
  </si>
  <si>
    <t xml:space="preserve"> DO FONDU</t>
  </si>
  <si>
    <t>NA</t>
  </si>
  <si>
    <t>duchov.</t>
  </si>
  <si>
    <t>CIRKVI,</t>
  </si>
  <si>
    <t>NA ROK</t>
  </si>
  <si>
    <t>TRANSFEROV</t>
  </si>
  <si>
    <t>DUCHOVNÝCH</t>
  </si>
  <si>
    <t xml:space="preserve"> POISTNÉHO   </t>
  </si>
  <si>
    <t>PREVÁDZKU</t>
  </si>
  <si>
    <t>skut.</t>
  </si>
  <si>
    <t xml:space="preserve">NÁBOŽENSKEJ SPOLOČNOSTI   </t>
  </si>
  <si>
    <t xml:space="preserve">rok 2009 </t>
  </si>
  <si>
    <t>rok 2009</t>
  </si>
  <si>
    <t>celkom v eur</t>
  </si>
  <si>
    <t>zo stĺpca 3</t>
  </si>
  <si>
    <t xml:space="preserve">b </t>
  </si>
  <si>
    <t>Apoštolská cirkev Bratislava</t>
  </si>
  <si>
    <t>Cirkev bratská Levice</t>
  </si>
  <si>
    <t>Bratská jednota baptistov Bratislava</t>
  </si>
  <si>
    <t>Generálny biskupský úrad ECAV Bratislava</t>
  </si>
  <si>
    <t>Evanjelický biskupský úrad  ECAV Zvolen</t>
  </si>
  <si>
    <t>Evanjelický biskupský úrad ECAV Prešov</t>
  </si>
  <si>
    <t>Evanjelická cirkev metodistická Bratislava</t>
  </si>
  <si>
    <t>Metropolitná rada Pravoslávnej cirkvi Prešov</t>
  </si>
  <si>
    <t>Eparchia Pravoslávnej cirkvi Prešov</t>
  </si>
  <si>
    <t>Eparchia Pravoslávnej cirkvi Michalovce</t>
  </si>
  <si>
    <t>Reformovaná kresťanská cirkev Komárno</t>
  </si>
  <si>
    <t>Cirkev československá husitská Bratislava</t>
  </si>
  <si>
    <t>Židovské náboženské obce Bratislava</t>
  </si>
  <si>
    <t>Starokatolícka cirkev Nitra</t>
  </si>
  <si>
    <t>Rímskokatolícka cirkev, Bratislavská arcidiecéza</t>
  </si>
  <si>
    <t>Rímskokatolícka cirkev Trnavská arcidiecéza</t>
  </si>
  <si>
    <t>Rímskokatolícka cirkev Biskupstvo Nitra</t>
  </si>
  <si>
    <t>Rímskokatolícka cirkev Žilinská diecéza</t>
  </si>
  <si>
    <t>Rímskokatolícka cirkev Biskupstvo Banská Bystrica</t>
  </si>
  <si>
    <t>Rímskokatolícka cirkev Arcibiskupstvo  Košice</t>
  </si>
  <si>
    <t>Rímskokatolícka cirkev Biskupstvo Spišské Podhradie</t>
  </si>
  <si>
    <t>Rímskokatolícka cirkev Biskupstvo Rožňava</t>
  </si>
  <si>
    <t>Gréckokatolícka cirkev Biskupstvo Prešov</t>
  </si>
  <si>
    <t xml:space="preserve">Gréckokatolícka bratislavská eparchia </t>
  </si>
  <si>
    <t>Gréckokatolícka cirkev Apoštolský Exarchát Košice</t>
  </si>
  <si>
    <t>Konferencia biskupov Slovenska Bratislava</t>
  </si>
  <si>
    <t>Ekumenická rada cirkví Bratislava</t>
  </si>
  <si>
    <t>Konferencia vyšších predstavených ženských rehôľ</t>
  </si>
  <si>
    <t>Cirkev adventistov siedmeho dňa</t>
  </si>
  <si>
    <t xml:space="preserve"> S P O L U  (riadok  1 - 29)</t>
  </si>
  <si>
    <t>Slovenská katolícka charita Bratislava */</t>
  </si>
  <si>
    <t>Evanjelická Diakonia ECAV Bratislava</t>
  </si>
  <si>
    <t>Ústredie diakonie Reformovanej kresťanskej cirkvi</t>
  </si>
  <si>
    <t xml:space="preserve">        S R   C E L K O M</t>
  </si>
  <si>
    <t xml:space="preserve">Poznámka : */ Príspevky na prevádzku charitných domovov a ústredia Slovenskej katolíckej charity </t>
  </si>
  <si>
    <t>v eurách</t>
  </si>
  <si>
    <t>5:4</t>
  </si>
  <si>
    <t>5:3</t>
  </si>
  <si>
    <t>5:2</t>
  </si>
  <si>
    <t>*/      208 658</t>
  </si>
  <si>
    <t>*/ schválený rozpočet v r. 2009 v Diakonii ECAV je nižší z dôvodu neobsadenia počtu duchovných, ktorí boli v predchádzajúcich rokoch hradení zo ŠR</t>
  </si>
  <si>
    <t xml:space="preserve">Pre cirkvi a náboženské spoločnosti vrátane charity a diakonií boli v roku 2009  schválené  bežné výdavky  v objeme  37 191 961 euro tis. Sk. </t>
  </si>
  <si>
    <t>Bratislava, 24.marca 2010</t>
  </si>
  <si>
    <t xml:space="preserve">V danej  sume boli aj  finančné  prostriedky určené na valorizáciu platov  duchovných  na  rok 2009 a nárast ovplyvnil  aj vznik troch nových subjektov. </t>
  </si>
  <si>
    <t xml:space="preserve">Čerpanie  štátneho  rozpočtu  v  cirkvách  a  náboženských  spoločnostiach  a  v  Diakonii  ECAV  je  preukázaný  rozdiel   (jedno euro),  spôsobený    </t>
  </si>
  <si>
    <t>nesúladom v schválenom rozpise schváleného rozpočtu pre cirkvi a náboženské spoločnosti a  poukazovaním štátnych prostriedkov  prostredníctvom</t>
  </si>
  <si>
    <t>Štátnej pokladnice.</t>
  </si>
  <si>
    <t>Bratislava,  25.3. 2010</t>
  </si>
  <si>
    <t>príloha č. 5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</si>
</sst>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[Red]#,##0"/>
    <numFmt numFmtId="165" formatCode="#,##0.00;[Red]#,##0.00"/>
    <numFmt numFmtId="166" formatCode="#,##0.0;[Red]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/>
    </xf>
    <xf numFmtId="16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6" fillId="0" borderId="2" xfId="0" applyNumberFormat="1" applyFont="1" applyBorder="1" applyAlignment="1">
      <alignment/>
    </xf>
    <xf numFmtId="164" fontId="0" fillId="2" borderId="32" xfId="0" applyNumberFormat="1" applyFont="1" applyFill="1" applyBorder="1" applyAlignment="1">
      <alignment/>
    </xf>
    <xf numFmtId="164" fontId="0" fillId="0" borderId="33" xfId="0" applyNumberForma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6" fillId="0" borderId="4" xfId="0" applyNumberFormat="1" applyFont="1" applyBorder="1" applyAlignment="1">
      <alignment/>
    </xf>
    <xf numFmtId="164" fontId="0" fillId="2" borderId="36" xfId="0" applyNumberFormat="1" applyFont="1" applyFill="1" applyBorder="1" applyAlignment="1">
      <alignment/>
    </xf>
    <xf numFmtId="164" fontId="6" fillId="0" borderId="4" xfId="0" applyNumberFormat="1" applyFont="1" applyBorder="1" applyAlignment="1">
      <alignment/>
    </xf>
    <xf numFmtId="0" fontId="4" fillId="2" borderId="35" xfId="0" applyFont="1" applyFill="1" applyBorder="1" applyAlignment="1">
      <alignment/>
    </xf>
    <xf numFmtId="164" fontId="0" fillId="2" borderId="36" xfId="0" applyNumberFormat="1" applyFont="1" applyFill="1" applyBorder="1" applyAlignment="1">
      <alignment/>
    </xf>
    <xf numFmtId="164" fontId="0" fillId="2" borderId="36" xfId="0" applyNumberFormat="1" applyFill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2" borderId="39" xfId="0" applyNumberFormat="1" applyFill="1" applyBorder="1" applyAlignment="1">
      <alignment/>
    </xf>
    <xf numFmtId="164" fontId="4" fillId="0" borderId="17" xfId="0" applyNumberFormat="1" applyFont="1" applyBorder="1" applyAlignment="1">
      <alignment/>
    </xf>
    <xf numFmtId="164" fontId="1" fillId="2" borderId="40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left"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3" xfId="0" applyNumberFormat="1" applyFill="1" applyBorder="1" applyAlignment="1">
      <alignment/>
    </xf>
    <xf numFmtId="164" fontId="6" fillId="2" borderId="36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164" fontId="0" fillId="2" borderId="4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164" fontId="1" fillId="2" borderId="42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6" fillId="0" borderId="43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9" xfId="0" applyFont="1" applyBorder="1" applyAlignment="1">
      <alignment/>
    </xf>
    <xf numFmtId="164" fontId="0" fillId="2" borderId="44" xfId="0" applyNumberFormat="1" applyFont="1" applyFill="1" applyBorder="1" applyAlignment="1">
      <alignment/>
    </xf>
    <xf numFmtId="164" fontId="0" fillId="2" borderId="45" xfId="0" applyNumberFormat="1" applyFont="1" applyFill="1" applyBorder="1" applyAlignment="1">
      <alignment/>
    </xf>
    <xf numFmtId="164" fontId="0" fillId="2" borderId="45" xfId="0" applyNumberFormat="1" applyFont="1" applyFill="1" applyBorder="1" applyAlignment="1">
      <alignment/>
    </xf>
    <xf numFmtId="164" fontId="0" fillId="2" borderId="45" xfId="0" applyNumberFormat="1" applyFill="1" applyBorder="1" applyAlignment="1">
      <alignment/>
    </xf>
    <xf numFmtId="164" fontId="0" fillId="2" borderId="46" xfId="0" applyNumberFormat="1" applyFill="1" applyBorder="1" applyAlignment="1">
      <alignment/>
    </xf>
    <xf numFmtId="164" fontId="1" fillId="2" borderId="38" xfId="0" applyNumberFormat="1" applyFont="1" applyFill="1" applyBorder="1" applyAlignment="1">
      <alignment/>
    </xf>
    <xf numFmtId="164" fontId="0" fillId="2" borderId="47" xfId="0" applyNumberFormat="1" applyFill="1" applyBorder="1" applyAlignment="1">
      <alignment/>
    </xf>
    <xf numFmtId="164" fontId="6" fillId="2" borderId="45" xfId="0" applyNumberFormat="1" applyFont="1" applyFill="1" applyBorder="1" applyAlignment="1">
      <alignment/>
    </xf>
    <xf numFmtId="164" fontId="0" fillId="2" borderId="48" xfId="0" applyNumberFormat="1" applyFont="1" applyFill="1" applyBorder="1" applyAlignment="1">
      <alignment/>
    </xf>
    <xf numFmtId="164" fontId="1" fillId="2" borderId="49" xfId="0" applyNumberFormat="1" applyFont="1" applyFill="1" applyBorder="1" applyAlignment="1">
      <alignment/>
    </xf>
    <xf numFmtId="164" fontId="0" fillId="0" borderId="4" xfId="0" applyNumberFormat="1" applyBorder="1" applyAlignment="1">
      <alignment horizontal="left"/>
    </xf>
    <xf numFmtId="164" fontId="0" fillId="0" borderId="17" xfId="0" applyNumberFormat="1" applyBorder="1" applyAlignment="1">
      <alignment/>
    </xf>
    <xf numFmtId="164" fontId="0" fillId="0" borderId="50" xfId="0" applyNumberFormat="1" applyBorder="1" applyAlignment="1">
      <alignment/>
    </xf>
    <xf numFmtId="164" fontId="0" fillId="0" borderId="5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5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3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2" borderId="4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6" fontId="0" fillId="2" borderId="3" xfId="0" applyNumberForma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F3" sqref="F3"/>
    </sheetView>
  </sheetViews>
  <sheetFormatPr defaultColWidth="9.140625" defaultRowHeight="12.75"/>
  <cols>
    <col min="1" max="1" width="34.421875" style="0" customWidth="1"/>
    <col min="2" max="3" width="12.421875" style="0" customWidth="1"/>
    <col min="4" max="4" width="12.140625" style="0" customWidth="1"/>
    <col min="5" max="5" width="11.8515625" style="0" customWidth="1"/>
    <col min="6" max="6" width="12.140625" style="0" customWidth="1"/>
    <col min="7" max="7" width="9.8515625" style="0" customWidth="1"/>
    <col min="8" max="8" width="9.421875" style="0" customWidth="1"/>
  </cols>
  <sheetData>
    <row r="1" spans="1:5" ht="12.75">
      <c r="A1" s="1" t="s">
        <v>18</v>
      </c>
      <c r="B1" s="1"/>
      <c r="C1" s="1"/>
      <c r="D1" s="1"/>
      <c r="E1" s="1"/>
    </row>
    <row r="2" spans="1:6" ht="12.75">
      <c r="A2" s="1" t="s">
        <v>19</v>
      </c>
      <c r="B2" s="1"/>
      <c r="C2" s="1"/>
      <c r="D2" s="1"/>
      <c r="E2" s="2"/>
      <c r="F2" s="2"/>
    </row>
    <row r="3" ht="12.75">
      <c r="A3" t="s">
        <v>0</v>
      </c>
    </row>
    <row r="5" ht="13.5" thickBot="1">
      <c r="I5" t="s">
        <v>92</v>
      </c>
    </row>
    <row r="6" spans="1:9" ht="12.75">
      <c r="A6" s="13" t="s">
        <v>1</v>
      </c>
      <c r="B6" s="14" t="s">
        <v>2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6</v>
      </c>
      <c r="I6" s="15" t="s">
        <v>7</v>
      </c>
    </row>
    <row r="7" spans="1:9" ht="12.75">
      <c r="A7" s="16"/>
      <c r="B7" s="3">
        <v>2008</v>
      </c>
      <c r="C7" s="3">
        <v>2008</v>
      </c>
      <c r="D7" s="3" t="s">
        <v>8</v>
      </c>
      <c r="E7" s="3" t="s">
        <v>8</v>
      </c>
      <c r="F7" s="3"/>
      <c r="G7" s="3" t="s">
        <v>9</v>
      </c>
      <c r="H7" s="3" t="s">
        <v>9</v>
      </c>
      <c r="I7" s="17" t="s">
        <v>21</v>
      </c>
    </row>
    <row r="8" spans="1:9" ht="12.75">
      <c r="A8" s="18"/>
      <c r="B8" s="5" t="s">
        <v>12</v>
      </c>
      <c r="C8" s="5" t="s">
        <v>92</v>
      </c>
      <c r="D8" s="5">
        <v>2009</v>
      </c>
      <c r="E8" s="5">
        <v>2009</v>
      </c>
      <c r="F8" s="4"/>
      <c r="G8" s="10" t="s">
        <v>93</v>
      </c>
      <c r="H8" s="10" t="s">
        <v>94</v>
      </c>
      <c r="I8" s="19" t="s">
        <v>95</v>
      </c>
    </row>
    <row r="9" spans="1:9" ht="12.75">
      <c r="A9" s="16" t="s">
        <v>13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20">
        <v>8</v>
      </c>
    </row>
    <row r="10" spans="1:9" ht="12.75">
      <c r="A10" s="21" t="s">
        <v>10</v>
      </c>
      <c r="B10" s="6"/>
      <c r="C10" s="6"/>
      <c r="D10" s="6"/>
      <c r="E10" s="6"/>
      <c r="F10" s="6"/>
      <c r="G10" s="6"/>
      <c r="H10" s="6"/>
      <c r="I10" s="22"/>
    </row>
    <row r="11" spans="1:9" ht="12.75">
      <c r="A11" s="18" t="s">
        <v>11</v>
      </c>
      <c r="B11" s="7">
        <v>948862</v>
      </c>
      <c r="C11" s="105">
        <f>B11/30.126*1000</f>
        <v>31496448.250680473</v>
      </c>
      <c r="D11" s="7">
        <v>34618900</v>
      </c>
      <c r="E11" s="7">
        <v>34618900</v>
      </c>
      <c r="F11" s="7">
        <v>34618901</v>
      </c>
      <c r="G11" s="107">
        <f>F11/E11*100</f>
        <v>100.00000288859555</v>
      </c>
      <c r="H11" s="107">
        <f>F11/D11*100</f>
        <v>100.00000288859555</v>
      </c>
      <c r="I11" s="108">
        <f>F11/C11*100</f>
        <v>109.91366621552976</v>
      </c>
    </row>
    <row r="12" spans="1:9" ht="12.75">
      <c r="A12" s="24" t="s">
        <v>14</v>
      </c>
      <c r="B12" s="103"/>
      <c r="C12" s="8"/>
      <c r="D12" s="104"/>
      <c r="E12" s="8"/>
      <c r="F12" s="103"/>
      <c r="G12" s="109"/>
      <c r="H12" s="109"/>
      <c r="I12" s="110"/>
    </row>
    <row r="13" spans="1:9" ht="12.75">
      <c r="A13" s="25" t="s">
        <v>15</v>
      </c>
      <c r="B13" s="106">
        <v>66124</v>
      </c>
      <c r="C13" s="7">
        <f>B13/30.126*1000</f>
        <v>2194914.6916284934</v>
      </c>
      <c r="D13" s="52">
        <v>2337848</v>
      </c>
      <c r="E13" s="7">
        <v>2337848</v>
      </c>
      <c r="F13" s="106">
        <v>2337848</v>
      </c>
      <c r="G13" s="11">
        <f>F13/E13*100</f>
        <v>100</v>
      </c>
      <c r="H13" s="11">
        <f>F13/D13*100</f>
        <v>100</v>
      </c>
      <c r="I13" s="23">
        <f>F13/C13*100</f>
        <v>106.51202112394895</v>
      </c>
    </row>
    <row r="14" spans="1:9" ht="12.75">
      <c r="A14" s="26" t="s">
        <v>16</v>
      </c>
      <c r="B14" s="9">
        <v>6522</v>
      </c>
      <c r="C14" s="7">
        <f>B14/30.126*1000</f>
        <v>216490.73889663414</v>
      </c>
      <c r="D14" s="101" t="s">
        <v>96</v>
      </c>
      <c r="E14" s="9">
        <v>208658</v>
      </c>
      <c r="F14" s="9">
        <v>208657</v>
      </c>
      <c r="G14" s="11">
        <f>F14/E14*100</f>
        <v>99.99952074686807</v>
      </c>
      <c r="H14" s="11">
        <v>100</v>
      </c>
      <c r="I14" s="23">
        <f>F14/C14*100</f>
        <v>96.38149006439743</v>
      </c>
    </row>
    <row r="15" spans="1:9" ht="12.75">
      <c r="A15" s="26" t="s">
        <v>20</v>
      </c>
      <c r="B15" s="9">
        <v>700</v>
      </c>
      <c r="C15" s="7">
        <f>B15/30.126*1000</f>
        <v>23235.74321184359</v>
      </c>
      <c r="D15" s="9">
        <v>26555</v>
      </c>
      <c r="E15" s="9">
        <v>26555</v>
      </c>
      <c r="F15" s="9">
        <v>26555</v>
      </c>
      <c r="G15" s="11"/>
      <c r="H15" s="11">
        <f>F15/D15*100</f>
        <v>100</v>
      </c>
      <c r="I15" s="23">
        <f>F15/C15*100</f>
        <v>114.28513285714286</v>
      </c>
    </row>
    <row r="16" spans="1:9" ht="13.5" thickBot="1">
      <c r="A16" s="27" t="s">
        <v>17</v>
      </c>
      <c r="B16" s="28">
        <f>B11+B13+B14+B15</f>
        <v>1022208</v>
      </c>
      <c r="C16" s="102">
        <f>B16/30.126*1000</f>
        <v>33931089.42441745</v>
      </c>
      <c r="D16" s="28">
        <v>37191961</v>
      </c>
      <c r="E16" s="28">
        <f>E11+E13+E14+E15</f>
        <v>37191961</v>
      </c>
      <c r="F16" s="28">
        <f>SUM(F11:F15)</f>
        <v>37191961</v>
      </c>
      <c r="G16" s="29">
        <f>F16/E16*100</f>
        <v>100</v>
      </c>
      <c r="H16" s="29">
        <f>F16/D16*100</f>
        <v>100</v>
      </c>
      <c r="I16" s="30">
        <f>F16/C16*100</f>
        <v>109.61027668400168</v>
      </c>
    </row>
    <row r="18" ht="12.75">
      <c r="A18" t="s">
        <v>97</v>
      </c>
    </row>
    <row r="20" ht="12.75">
      <c r="A20" t="s">
        <v>98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6" ht="12.75">
      <c r="A26" t="s">
        <v>99</v>
      </c>
    </row>
    <row r="27" ht="12.75">
      <c r="A27" t="s">
        <v>22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3.7109375" style="0" customWidth="1"/>
    <col min="3" max="3" width="8.28125" style="0" customWidth="1"/>
    <col min="4" max="4" width="10.8515625" style="0" customWidth="1"/>
    <col min="5" max="5" width="12.7109375" style="0" customWidth="1"/>
    <col min="6" max="6" width="17.57421875" style="0" customWidth="1"/>
    <col min="7" max="7" width="15.8515625" style="0" customWidth="1"/>
    <col min="8" max="8" width="14.140625" style="0" customWidth="1"/>
    <col min="9" max="9" width="15.28125" style="0" customWidth="1"/>
  </cols>
  <sheetData>
    <row r="1" spans="1:9" ht="12.75">
      <c r="A1" s="31" t="s">
        <v>23</v>
      </c>
      <c r="B1" s="31"/>
      <c r="C1" s="31"/>
      <c r="D1" s="31"/>
      <c r="E1" s="31"/>
      <c r="F1" s="31"/>
      <c r="G1" s="31"/>
      <c r="H1" s="31"/>
      <c r="I1" s="31" t="s">
        <v>105</v>
      </c>
    </row>
    <row r="2" spans="1:9" ht="12.75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 t="s">
        <v>25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t="s">
        <v>26</v>
      </c>
      <c r="G4" s="32"/>
      <c r="H4" s="32"/>
      <c r="I4" s="32"/>
    </row>
    <row r="5" spans="5:9" ht="13.5" thickBot="1">
      <c r="E5" s="32"/>
      <c r="G5" s="32"/>
      <c r="H5" s="32"/>
      <c r="I5" s="32"/>
    </row>
    <row r="6" spans="1:9" ht="12.75">
      <c r="A6" s="33" t="s">
        <v>27</v>
      </c>
      <c r="B6" s="34"/>
      <c r="C6" s="36" t="s">
        <v>34</v>
      </c>
      <c r="D6" s="88" t="s">
        <v>28</v>
      </c>
      <c r="E6" s="35" t="s">
        <v>29</v>
      </c>
      <c r="F6" s="35" t="s">
        <v>30</v>
      </c>
      <c r="G6" s="35" t="s">
        <v>31</v>
      </c>
      <c r="H6" s="35" t="s">
        <v>32</v>
      </c>
      <c r="I6" s="35" t="s">
        <v>33</v>
      </c>
    </row>
    <row r="7" spans="1:9" ht="12.75">
      <c r="A7" s="37" t="s">
        <v>35</v>
      </c>
      <c r="B7" s="38" t="s">
        <v>36</v>
      </c>
      <c r="C7" s="39" t="s">
        <v>43</v>
      </c>
      <c r="D7" s="89" t="s">
        <v>37</v>
      </c>
      <c r="E7" s="38" t="s">
        <v>38</v>
      </c>
      <c r="F7" s="38" t="s">
        <v>39</v>
      </c>
      <c r="G7" s="38" t="s">
        <v>40</v>
      </c>
      <c r="H7" s="38" t="s">
        <v>41</v>
      </c>
      <c r="I7" s="38" t="s">
        <v>42</v>
      </c>
    </row>
    <row r="8" spans="1:9" ht="12.75">
      <c r="A8" s="37"/>
      <c r="B8" s="38" t="s">
        <v>44</v>
      </c>
      <c r="C8" s="39" t="s">
        <v>50</v>
      </c>
      <c r="D8" s="89" t="s">
        <v>45</v>
      </c>
      <c r="E8" s="38" t="s">
        <v>45</v>
      </c>
      <c r="F8" s="38" t="s">
        <v>46</v>
      </c>
      <c r="G8" s="38" t="s">
        <v>47</v>
      </c>
      <c r="H8" s="38" t="s">
        <v>48</v>
      </c>
      <c r="I8" s="38" t="s">
        <v>49</v>
      </c>
    </row>
    <row r="9" spans="1:9" ht="12.75">
      <c r="A9" s="37"/>
      <c r="B9" s="38" t="s">
        <v>51</v>
      </c>
      <c r="C9" s="39">
        <v>2009</v>
      </c>
      <c r="D9" s="89">
        <v>2009</v>
      </c>
      <c r="E9" s="38">
        <v>2009</v>
      </c>
      <c r="F9" s="38" t="s">
        <v>52</v>
      </c>
      <c r="G9" s="38" t="s">
        <v>53</v>
      </c>
      <c r="H9" s="38" t="s">
        <v>53</v>
      </c>
      <c r="I9" s="38" t="s">
        <v>53</v>
      </c>
    </row>
    <row r="10" spans="1:9" ht="13.5" thickBot="1">
      <c r="A10" s="40"/>
      <c r="B10" s="41"/>
      <c r="C10" s="41"/>
      <c r="D10" s="90"/>
      <c r="E10" s="41"/>
      <c r="F10" s="41" t="s">
        <v>54</v>
      </c>
      <c r="G10" s="41" t="s">
        <v>55</v>
      </c>
      <c r="H10" s="41" t="s">
        <v>55</v>
      </c>
      <c r="I10" s="41" t="s">
        <v>55</v>
      </c>
    </row>
    <row r="11" spans="1:9" ht="14.25" thickBot="1" thickTop="1">
      <c r="A11" s="42" t="s">
        <v>13</v>
      </c>
      <c r="B11" s="43" t="s">
        <v>56</v>
      </c>
      <c r="C11" s="46"/>
      <c r="D11" s="46">
        <v>1</v>
      </c>
      <c r="E11" s="44">
        <v>2</v>
      </c>
      <c r="F11" s="44">
        <v>3</v>
      </c>
      <c r="G11" s="45">
        <v>4</v>
      </c>
      <c r="H11" s="45">
        <v>5</v>
      </c>
      <c r="I11" s="47">
        <v>6</v>
      </c>
    </row>
    <row r="12" spans="1:9" ht="13.5" thickTop="1">
      <c r="A12" s="48">
        <v>1</v>
      </c>
      <c r="B12" s="49" t="s">
        <v>57</v>
      </c>
      <c r="C12" s="111">
        <v>36.5</v>
      </c>
      <c r="D12" s="85">
        <v>369916</v>
      </c>
      <c r="E12" s="50">
        <v>369916</v>
      </c>
      <c r="F12" s="50">
        <v>369916</v>
      </c>
      <c r="G12" s="51">
        <v>258244</v>
      </c>
      <c r="H12" s="51">
        <v>90902</v>
      </c>
      <c r="I12" s="91">
        <v>20770</v>
      </c>
    </row>
    <row r="13" spans="1:9" ht="12.75">
      <c r="A13" s="53">
        <v>2</v>
      </c>
      <c r="B13" s="54" t="s">
        <v>58</v>
      </c>
      <c r="C13" s="112">
        <v>34.2</v>
      </c>
      <c r="D13" s="57">
        <v>317929</v>
      </c>
      <c r="E13" s="55">
        <v>317929</v>
      </c>
      <c r="F13" s="55">
        <v>317929</v>
      </c>
      <c r="G13" s="56">
        <v>218860</v>
      </c>
      <c r="H13" s="56">
        <v>75848</v>
      </c>
      <c r="I13" s="92">
        <v>23221</v>
      </c>
    </row>
    <row r="14" spans="1:9" ht="12.75">
      <c r="A14" s="53">
        <v>3</v>
      </c>
      <c r="B14" s="54" t="s">
        <v>59</v>
      </c>
      <c r="C14" s="112">
        <v>34.1</v>
      </c>
      <c r="D14" s="57">
        <v>286781</v>
      </c>
      <c r="E14" s="55">
        <v>286781</v>
      </c>
      <c r="F14" s="55">
        <v>286781</v>
      </c>
      <c r="G14" s="56">
        <v>200553</v>
      </c>
      <c r="H14" s="56">
        <v>70285</v>
      </c>
      <c r="I14" s="92">
        <v>15943</v>
      </c>
    </row>
    <row r="15" spans="1:9" ht="12.75">
      <c r="A15" s="53">
        <v>4</v>
      </c>
      <c r="B15" s="54" t="s">
        <v>60</v>
      </c>
      <c r="C15" s="112">
        <v>345.9</v>
      </c>
      <c r="D15" s="57">
        <v>3516479</v>
      </c>
      <c r="E15" s="55">
        <v>3516479</v>
      </c>
      <c r="F15" s="55">
        <v>3516479</v>
      </c>
      <c r="G15" s="56">
        <v>2089790</v>
      </c>
      <c r="H15" s="56">
        <v>727888</v>
      </c>
      <c r="I15" s="92">
        <v>698801</v>
      </c>
    </row>
    <row r="16" spans="1:9" ht="12.75">
      <c r="A16" s="53">
        <v>5</v>
      </c>
      <c r="B16" s="54" t="s">
        <v>61</v>
      </c>
      <c r="C16" s="112"/>
      <c r="D16" s="57">
        <v>81325</v>
      </c>
      <c r="E16" s="55">
        <v>81325</v>
      </c>
      <c r="F16" s="55">
        <v>81325</v>
      </c>
      <c r="G16" s="56"/>
      <c r="H16" s="56"/>
      <c r="I16" s="92">
        <v>81325</v>
      </c>
    </row>
    <row r="17" spans="1:9" ht="12.75">
      <c r="A17" s="53">
        <v>6</v>
      </c>
      <c r="B17" s="54" t="s">
        <v>62</v>
      </c>
      <c r="C17" s="112"/>
      <c r="D17" s="57">
        <v>81325</v>
      </c>
      <c r="E17" s="55">
        <v>81325</v>
      </c>
      <c r="F17" s="55">
        <v>81325</v>
      </c>
      <c r="G17" s="56"/>
      <c r="H17" s="56"/>
      <c r="I17" s="92">
        <v>81325</v>
      </c>
    </row>
    <row r="18" spans="1:9" ht="12.75">
      <c r="A18" s="53">
        <v>7</v>
      </c>
      <c r="B18" s="54" t="s">
        <v>63</v>
      </c>
      <c r="C18" s="112">
        <v>29.8</v>
      </c>
      <c r="D18" s="57">
        <v>265506</v>
      </c>
      <c r="E18" s="55">
        <v>265506</v>
      </c>
      <c r="F18" s="55">
        <v>265506</v>
      </c>
      <c r="G18" s="56">
        <v>182621</v>
      </c>
      <c r="H18" s="56">
        <v>63431</v>
      </c>
      <c r="I18" s="92">
        <v>19454</v>
      </c>
    </row>
    <row r="19" spans="1:9" ht="12.75">
      <c r="A19" s="53">
        <v>8</v>
      </c>
      <c r="B19" s="54" t="s">
        <v>64</v>
      </c>
      <c r="C19" s="112">
        <v>3.4</v>
      </c>
      <c r="D19" s="57">
        <v>99769</v>
      </c>
      <c r="E19" s="55">
        <v>99769</v>
      </c>
      <c r="F19" s="55">
        <v>99769</v>
      </c>
      <c r="G19" s="56">
        <v>32400</v>
      </c>
      <c r="H19" s="56">
        <v>10526</v>
      </c>
      <c r="I19" s="92">
        <v>56843</v>
      </c>
    </row>
    <row r="20" spans="1:9" ht="12.75">
      <c r="A20" s="53">
        <v>9</v>
      </c>
      <c r="B20" s="54" t="s">
        <v>65</v>
      </c>
      <c r="C20" s="112">
        <v>94.8</v>
      </c>
      <c r="D20" s="57">
        <v>1216388</v>
      </c>
      <c r="E20" s="55">
        <v>1216388</v>
      </c>
      <c r="F20" s="55">
        <v>1216388</v>
      </c>
      <c r="G20" s="56">
        <v>638310</v>
      </c>
      <c r="H20" s="56">
        <v>213706</v>
      </c>
      <c r="I20" s="92">
        <v>364372</v>
      </c>
    </row>
    <row r="21" spans="1:9" ht="12.75">
      <c r="A21" s="53">
        <v>10</v>
      </c>
      <c r="B21" s="54" t="s">
        <v>66</v>
      </c>
      <c r="C21" s="112">
        <v>36.2</v>
      </c>
      <c r="D21" s="57">
        <v>383458</v>
      </c>
      <c r="E21" s="55">
        <v>383458</v>
      </c>
      <c r="F21" s="55">
        <v>383458</v>
      </c>
      <c r="G21" s="56">
        <v>225988</v>
      </c>
      <c r="H21" s="56">
        <v>76512</v>
      </c>
      <c r="I21" s="92">
        <v>80958</v>
      </c>
    </row>
    <row r="22" spans="1:9" ht="12.75">
      <c r="A22" s="53">
        <v>11</v>
      </c>
      <c r="B22" s="54" t="s">
        <v>67</v>
      </c>
      <c r="C22" s="112">
        <v>223.4</v>
      </c>
      <c r="D22" s="57">
        <v>1980740</v>
      </c>
      <c r="E22" s="55">
        <v>1980740</v>
      </c>
      <c r="F22" s="55">
        <v>1980740</v>
      </c>
      <c r="G22" s="56">
        <v>1235692</v>
      </c>
      <c r="H22" s="56">
        <v>430007</v>
      </c>
      <c r="I22" s="92">
        <v>315041</v>
      </c>
    </row>
    <row r="23" spans="1:9" ht="12.75">
      <c r="A23" s="53">
        <v>12</v>
      </c>
      <c r="B23" s="54" t="s">
        <v>68</v>
      </c>
      <c r="C23" s="112">
        <v>6.2</v>
      </c>
      <c r="D23" s="57">
        <v>101841</v>
      </c>
      <c r="E23" s="55">
        <v>101841</v>
      </c>
      <c r="F23" s="55">
        <v>101841</v>
      </c>
      <c r="G23" s="56">
        <v>43043</v>
      </c>
      <c r="H23" s="56">
        <v>14663</v>
      </c>
      <c r="I23" s="92">
        <v>44135</v>
      </c>
    </row>
    <row r="24" spans="1:9" ht="12.75">
      <c r="A24" s="53">
        <v>13</v>
      </c>
      <c r="B24" s="54" t="s">
        <v>69</v>
      </c>
      <c r="C24" s="112">
        <v>6.1</v>
      </c>
      <c r="D24" s="57">
        <v>124540</v>
      </c>
      <c r="E24" s="57">
        <v>124540</v>
      </c>
      <c r="F24" s="57">
        <v>124540</v>
      </c>
      <c r="G24" s="56">
        <v>39091</v>
      </c>
      <c r="H24" s="56">
        <v>13360</v>
      </c>
      <c r="I24" s="92">
        <v>72089</v>
      </c>
    </row>
    <row r="25" spans="1:9" ht="12.75" customHeight="1">
      <c r="A25" s="53">
        <v>14</v>
      </c>
      <c r="B25" s="54" t="s">
        <v>70</v>
      </c>
      <c r="C25" s="112">
        <v>12</v>
      </c>
      <c r="D25" s="57">
        <v>102897</v>
      </c>
      <c r="E25" s="55">
        <v>102897</v>
      </c>
      <c r="F25" s="55">
        <v>102897</v>
      </c>
      <c r="G25" s="56">
        <v>69262</v>
      </c>
      <c r="H25" s="56">
        <v>24028</v>
      </c>
      <c r="I25" s="92">
        <v>9607</v>
      </c>
    </row>
    <row r="26" spans="1:9" ht="12.75" customHeight="1">
      <c r="A26" s="53">
        <v>15</v>
      </c>
      <c r="B26" s="58" t="s">
        <v>71</v>
      </c>
      <c r="C26" s="112">
        <v>357</v>
      </c>
      <c r="D26" s="57">
        <v>3221156</v>
      </c>
      <c r="E26" s="55">
        <v>3221156</v>
      </c>
      <c r="F26" s="50">
        <v>3221156</v>
      </c>
      <c r="G26" s="56">
        <v>2029096</v>
      </c>
      <c r="H26" s="56">
        <v>700751</v>
      </c>
      <c r="I26" s="92">
        <v>491309</v>
      </c>
    </row>
    <row r="27" spans="1:9" ht="12.75">
      <c r="A27" s="53">
        <v>16</v>
      </c>
      <c r="B27" s="58" t="s">
        <v>72</v>
      </c>
      <c r="C27" s="112">
        <v>213.8</v>
      </c>
      <c r="D27" s="57">
        <v>2138403</v>
      </c>
      <c r="E27" s="55">
        <v>2138403</v>
      </c>
      <c r="F27" s="50">
        <v>2138403</v>
      </c>
      <c r="G27" s="59">
        <v>1294300</v>
      </c>
      <c r="H27" s="59">
        <v>446117</v>
      </c>
      <c r="I27" s="93">
        <v>397986</v>
      </c>
    </row>
    <row r="28" spans="1:9" ht="12.75">
      <c r="A28" s="53">
        <v>17</v>
      </c>
      <c r="B28" s="54" t="s">
        <v>73</v>
      </c>
      <c r="C28" s="112">
        <v>310.8</v>
      </c>
      <c r="D28" s="57">
        <v>3037019</v>
      </c>
      <c r="E28" s="55">
        <v>3037019</v>
      </c>
      <c r="F28" s="50">
        <v>3037019</v>
      </c>
      <c r="G28" s="60">
        <v>1871591</v>
      </c>
      <c r="H28" s="60">
        <v>648208</v>
      </c>
      <c r="I28" s="94">
        <v>517220</v>
      </c>
    </row>
    <row r="29" spans="1:9" ht="12.75">
      <c r="A29" s="53">
        <v>18</v>
      </c>
      <c r="B29" s="58" t="s">
        <v>74</v>
      </c>
      <c r="C29" s="112">
        <v>222.2</v>
      </c>
      <c r="D29" s="57">
        <v>1982910</v>
      </c>
      <c r="E29" s="55">
        <v>1982910</v>
      </c>
      <c r="F29" s="50">
        <v>1982910</v>
      </c>
      <c r="G29" s="60">
        <v>1198050</v>
      </c>
      <c r="H29" s="60">
        <v>415520</v>
      </c>
      <c r="I29" s="94">
        <v>369340</v>
      </c>
    </row>
    <row r="30" spans="1:9" ht="12.75">
      <c r="A30" s="53">
        <v>19</v>
      </c>
      <c r="B30" s="54" t="s">
        <v>75</v>
      </c>
      <c r="C30" s="112">
        <v>250.9</v>
      </c>
      <c r="D30" s="57">
        <v>2479663</v>
      </c>
      <c r="E30" s="55">
        <v>2479663</v>
      </c>
      <c r="F30" s="50">
        <v>2479663</v>
      </c>
      <c r="G30" s="60">
        <v>1530000</v>
      </c>
      <c r="H30" s="60">
        <v>531500</v>
      </c>
      <c r="I30" s="94">
        <v>418163</v>
      </c>
    </row>
    <row r="31" spans="1:9" ht="12.75">
      <c r="A31" s="53">
        <v>20</v>
      </c>
      <c r="B31" s="54" t="s">
        <v>76</v>
      </c>
      <c r="C31" s="112">
        <v>462.8</v>
      </c>
      <c r="D31" s="57">
        <v>4055267</v>
      </c>
      <c r="E31" s="55">
        <v>4055267</v>
      </c>
      <c r="F31" s="50">
        <v>4055267</v>
      </c>
      <c r="G31" s="60">
        <v>2640905</v>
      </c>
      <c r="H31" s="60">
        <v>914501</v>
      </c>
      <c r="I31" s="94">
        <v>499861</v>
      </c>
    </row>
    <row r="32" spans="1:9" ht="12.75">
      <c r="A32" s="53">
        <v>21</v>
      </c>
      <c r="B32" s="54" t="s">
        <v>77</v>
      </c>
      <c r="C32" s="112">
        <v>311.1</v>
      </c>
      <c r="D32" s="57">
        <v>2890682.6</v>
      </c>
      <c r="E32" s="55">
        <v>2890682.6</v>
      </c>
      <c r="F32" s="50">
        <v>2890682.6</v>
      </c>
      <c r="G32" s="60">
        <v>1917068</v>
      </c>
      <c r="H32" s="60">
        <v>669246</v>
      </c>
      <c r="I32" s="94">
        <v>304369</v>
      </c>
    </row>
    <row r="33" spans="1:9" ht="12.75">
      <c r="A33" s="53">
        <v>22</v>
      </c>
      <c r="B33" s="54" t="s">
        <v>78</v>
      </c>
      <c r="C33" s="112">
        <v>145.3</v>
      </c>
      <c r="D33" s="57">
        <v>1463032</v>
      </c>
      <c r="E33" s="55">
        <v>1463032</v>
      </c>
      <c r="F33" s="50">
        <v>1463032</v>
      </c>
      <c r="G33" s="60">
        <v>882653</v>
      </c>
      <c r="H33" s="60">
        <v>304629</v>
      </c>
      <c r="I33" s="94">
        <v>275750</v>
      </c>
    </row>
    <row r="34" spans="1:9" ht="12.75">
      <c r="A34" s="53">
        <v>23</v>
      </c>
      <c r="B34" s="54" t="s">
        <v>79</v>
      </c>
      <c r="C34" s="112">
        <v>238</v>
      </c>
      <c r="D34" s="86">
        <v>2147908</v>
      </c>
      <c r="E34" s="61">
        <v>2147908</v>
      </c>
      <c r="F34" s="50">
        <v>2147908</v>
      </c>
      <c r="G34" s="60">
        <v>1369893</v>
      </c>
      <c r="H34" s="60">
        <v>472475</v>
      </c>
      <c r="I34" s="94">
        <v>305540</v>
      </c>
    </row>
    <row r="35" spans="1:9" ht="12.75">
      <c r="A35" s="53">
        <v>24</v>
      </c>
      <c r="B35" s="58" t="s">
        <v>80</v>
      </c>
      <c r="C35" s="112">
        <v>18.6</v>
      </c>
      <c r="D35" s="86">
        <v>303854</v>
      </c>
      <c r="E35" s="61">
        <v>303854</v>
      </c>
      <c r="F35" s="117">
        <v>303855</v>
      </c>
      <c r="G35" s="60">
        <v>122749</v>
      </c>
      <c r="H35" s="60">
        <v>42962</v>
      </c>
      <c r="I35" s="94">
        <v>138143</v>
      </c>
    </row>
    <row r="36" spans="1:9" ht="12.75">
      <c r="A36" s="53">
        <v>25</v>
      </c>
      <c r="B36" s="54" t="s">
        <v>81</v>
      </c>
      <c r="C36" s="112">
        <v>139</v>
      </c>
      <c r="D36" s="57">
        <v>1313861</v>
      </c>
      <c r="E36" s="55">
        <v>1313861</v>
      </c>
      <c r="F36" s="50">
        <v>1313861</v>
      </c>
      <c r="G36" s="60">
        <v>812986</v>
      </c>
      <c r="H36" s="60">
        <v>283028</v>
      </c>
      <c r="I36" s="94">
        <v>217847</v>
      </c>
    </row>
    <row r="37" spans="1:9" ht="12.75">
      <c r="A37" s="53">
        <v>26</v>
      </c>
      <c r="B37" s="54" t="s">
        <v>82</v>
      </c>
      <c r="C37" s="112">
        <v>0</v>
      </c>
      <c r="D37" s="57">
        <v>146517</v>
      </c>
      <c r="E37" s="55">
        <v>146517</v>
      </c>
      <c r="F37" s="50">
        <v>146517</v>
      </c>
      <c r="G37" s="60"/>
      <c r="H37" s="60"/>
      <c r="I37" s="94">
        <v>146517</v>
      </c>
    </row>
    <row r="38" spans="1:13" ht="12.75">
      <c r="A38" s="53">
        <v>27</v>
      </c>
      <c r="B38" s="54" t="s">
        <v>83</v>
      </c>
      <c r="C38" s="112">
        <v>0</v>
      </c>
      <c r="D38" s="57">
        <v>69707</v>
      </c>
      <c r="E38" s="55">
        <v>69707</v>
      </c>
      <c r="F38" s="55">
        <v>69707</v>
      </c>
      <c r="G38" s="60"/>
      <c r="H38" s="60"/>
      <c r="I38" s="94">
        <v>69707</v>
      </c>
      <c r="J38" s="62"/>
      <c r="K38" s="62"/>
      <c r="L38" s="62"/>
      <c r="M38" s="62"/>
    </row>
    <row r="39" spans="1:9" ht="12.75">
      <c r="A39" s="53">
        <v>28</v>
      </c>
      <c r="B39" s="54" t="s">
        <v>84</v>
      </c>
      <c r="C39" s="112">
        <v>35.8</v>
      </c>
      <c r="D39" s="57">
        <v>420939</v>
      </c>
      <c r="E39" s="55">
        <v>420939</v>
      </c>
      <c r="F39" s="55">
        <v>420939</v>
      </c>
      <c r="G39" s="60">
        <v>298687</v>
      </c>
      <c r="H39" s="60">
        <v>103452</v>
      </c>
      <c r="I39" s="94">
        <v>18800</v>
      </c>
    </row>
    <row r="40" spans="1:9" ht="13.5" thickBot="1">
      <c r="A40" s="63">
        <v>29</v>
      </c>
      <c r="B40" s="64" t="s">
        <v>85</v>
      </c>
      <c r="C40" s="116">
        <v>0</v>
      </c>
      <c r="D40" s="87">
        <v>19087</v>
      </c>
      <c r="E40" s="65">
        <v>19087</v>
      </c>
      <c r="F40" s="65">
        <v>19087</v>
      </c>
      <c r="G40" s="66"/>
      <c r="H40" s="67"/>
      <c r="I40" s="95">
        <v>19087</v>
      </c>
    </row>
    <row r="41" spans="1:9" ht="13.5" thickBot="1">
      <c r="A41" s="63" t="s">
        <v>86</v>
      </c>
      <c r="B41" s="64"/>
      <c r="C41" s="119">
        <f>SUM(C12:C40)</f>
        <v>3567.9</v>
      </c>
      <c r="D41" s="68">
        <v>34618899.6</v>
      </c>
      <c r="E41" s="68">
        <v>34618899.6</v>
      </c>
      <c r="F41" s="68">
        <f>SUM(F12:F40)</f>
        <v>34618900.6</v>
      </c>
      <c r="G41" s="69">
        <f>SUM(G12:G40)</f>
        <v>21201832</v>
      </c>
      <c r="H41" s="69">
        <f>SUM(H12:H40)</f>
        <v>7343545</v>
      </c>
      <c r="I41" s="96">
        <f>SUM(I12:I40)</f>
        <v>6073523</v>
      </c>
    </row>
    <row r="42" spans="1:9" ht="12.75">
      <c r="A42" s="70">
        <v>30</v>
      </c>
      <c r="B42" s="71" t="s">
        <v>87</v>
      </c>
      <c r="C42" s="113">
        <v>0</v>
      </c>
      <c r="D42" s="7">
        <v>2337848</v>
      </c>
      <c r="E42" s="72">
        <v>2337848</v>
      </c>
      <c r="F42" s="73">
        <v>2337848</v>
      </c>
      <c r="G42" s="74"/>
      <c r="H42" s="75"/>
      <c r="I42" s="97">
        <v>2337848</v>
      </c>
    </row>
    <row r="43" spans="1:9" ht="12.75">
      <c r="A43" s="53">
        <v>31</v>
      </c>
      <c r="B43" s="54" t="s">
        <v>88</v>
      </c>
      <c r="C43" s="112">
        <v>0</v>
      </c>
      <c r="D43" s="9">
        <v>208658</v>
      </c>
      <c r="E43" s="12">
        <v>208658</v>
      </c>
      <c r="F43" s="118">
        <v>208657</v>
      </c>
      <c r="G43" s="76"/>
      <c r="H43" s="76"/>
      <c r="I43" s="98">
        <v>208657</v>
      </c>
    </row>
    <row r="44" spans="1:9" ht="13.5" thickBot="1">
      <c r="A44" s="63">
        <v>32</v>
      </c>
      <c r="B44" s="64" t="s">
        <v>89</v>
      </c>
      <c r="C44" s="114"/>
      <c r="D44" s="28">
        <v>26555</v>
      </c>
      <c r="E44" s="77">
        <v>26555</v>
      </c>
      <c r="F44" s="65">
        <v>26555</v>
      </c>
      <c r="G44" s="78"/>
      <c r="H44" s="78"/>
      <c r="I44" s="99">
        <v>26555</v>
      </c>
    </row>
    <row r="45" spans="1:9" ht="13.5" thickBot="1">
      <c r="A45" s="63" t="s">
        <v>90</v>
      </c>
      <c r="B45" s="64"/>
      <c r="C45" s="115">
        <f>SUM(C41:C43)</f>
        <v>3567.9</v>
      </c>
      <c r="D45" s="68">
        <v>37191960.6</v>
      </c>
      <c r="E45" s="79">
        <v>37191960.6</v>
      </c>
      <c r="F45" s="79">
        <v>37191960.6</v>
      </c>
      <c r="G45" s="80">
        <f>SUM(G41:G44)</f>
        <v>21201832</v>
      </c>
      <c r="H45" s="80">
        <f>SUM(H41:H44)</f>
        <v>7343545</v>
      </c>
      <c r="I45" s="100">
        <f>SUM(I41:I44)</f>
        <v>8646583</v>
      </c>
    </row>
    <row r="46" spans="1:9" ht="12.75">
      <c r="A46" s="81"/>
      <c r="B46" s="83"/>
      <c r="C46" s="83"/>
      <c r="D46" s="82"/>
      <c r="E46" s="82"/>
      <c r="F46" s="84"/>
      <c r="G46" s="81"/>
      <c r="H46" s="81"/>
      <c r="I46" s="81"/>
    </row>
    <row r="47" spans="1:9" ht="12.75">
      <c r="A47" s="81" t="s">
        <v>91</v>
      </c>
      <c r="B47" s="81"/>
      <c r="C47" s="81"/>
      <c r="D47" s="81"/>
      <c r="E47" s="81"/>
      <c r="F47" s="81"/>
      <c r="G47" s="81"/>
      <c r="H47" s="81"/>
      <c r="I47" s="81"/>
    </row>
    <row r="48" ht="12.75">
      <c r="A48" t="s">
        <v>104</v>
      </c>
    </row>
    <row r="49" ht="12.75">
      <c r="A49" t="s">
        <v>22</v>
      </c>
    </row>
  </sheetData>
  <printOptions horizontalCentered="1" verticalCentered="1"/>
  <pageMargins left="0" right="0" top="0.7874015748031497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uramova</dc:creator>
  <cp:keywords/>
  <dc:description/>
  <cp:lastModifiedBy>Lisá Andrea</cp:lastModifiedBy>
  <cp:lastPrinted>2010-04-19T13:16:14Z</cp:lastPrinted>
  <dcterms:created xsi:type="dcterms:W3CDTF">2007-03-14T12:10:12Z</dcterms:created>
  <dcterms:modified xsi:type="dcterms:W3CDTF">2010-04-19T13:16:36Z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512846829</vt:i4>
  </property>
  <property fmtid="{D5CDD505-2E9C-101B-9397-08002B2CF9AE}" pid="3" name="_EmailSubject">
    <vt:lpwstr>Podklady za cirkvi a náboženské spoločnosti a za ÚVŠC do "Návrhu záverečného účtu za rok 2009"</vt:lpwstr>
  </property>
  <property fmtid="{D5CDD505-2E9C-101B-9397-08002B2CF9AE}" pid="4" name="_AuthorEmail">
    <vt:lpwstr>Bohumila.Uramova@culture.gov.sk</vt:lpwstr>
  </property>
  <property fmtid="{D5CDD505-2E9C-101B-9397-08002B2CF9AE}" pid="5" name="_AuthorEmailDisplayName">
    <vt:lpwstr>Uramová Bohumila</vt:lpwstr>
  </property>
  <property fmtid="{D5CDD505-2E9C-101B-9397-08002B2CF9AE}" pid="6" name="_ReviewingToolsShownOnce">
    <vt:lpwstr/>
  </property>
</Properties>
</file>