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zu2002" sheetId="1" r:id="rId1"/>
  </sheets>
  <definedNames>
    <definedName name="_xlnm.Print_Area" localSheetId="0">'zu2002'!$A$1:$F$38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<sst xmlns="http://schemas.openxmlformats.org/spreadsheetml/2006/main" count="34" uniqueCount="34">
  <si>
    <t>Strana: 1</t>
  </si>
  <si>
    <t>v tis. Sk</t>
  </si>
  <si>
    <t>Schválený</t>
  </si>
  <si>
    <t>Skutočnosť</t>
  </si>
  <si>
    <t xml:space="preserve">% </t>
  </si>
  <si>
    <t>rozpočet</t>
  </si>
  <si>
    <t>DAŇOVÉ  PRÍJMY</t>
  </si>
  <si>
    <t xml:space="preserve">Dane z príjmov, ziskov </t>
  </si>
  <si>
    <t>a kapitálového majetku</t>
  </si>
  <si>
    <t>Daň z príjmov fyzických osôb</t>
  </si>
  <si>
    <t>Zo závislej činnosti a funkčných požitkov</t>
  </si>
  <si>
    <t>Z podnikania  a inej samost.zárob.činnosti</t>
  </si>
  <si>
    <t>Daň z príjmov právnických osôb</t>
  </si>
  <si>
    <t>Dane z príjmov vyberané zrážkou</t>
  </si>
  <si>
    <t xml:space="preserve">Daň z majetku   </t>
  </si>
  <si>
    <t>Daň z dedičstva a darovania</t>
  </si>
  <si>
    <t xml:space="preserve">Z dedičstva  </t>
  </si>
  <si>
    <t>Z darovania</t>
  </si>
  <si>
    <t>Dane z finančných a kapitálových transakcií</t>
  </si>
  <si>
    <t>Z prevodu a prechodu nehnuteľností</t>
  </si>
  <si>
    <t>Domáce dane na tovary služby</t>
  </si>
  <si>
    <t>Daň z pridanej hodnoty</t>
  </si>
  <si>
    <t>Spotrebné dane</t>
  </si>
  <si>
    <t>Dane z používania tovarov a z povolenia na</t>
  </si>
  <si>
    <t>výkon činnosti</t>
  </si>
  <si>
    <t>Za dobývací priestor</t>
  </si>
  <si>
    <t>Dane z medzinár. obchodu a transakcií</t>
  </si>
  <si>
    <t>Dovozné clo</t>
  </si>
  <si>
    <t>Dovozná prirážka</t>
  </si>
  <si>
    <t xml:space="preserve">          x</t>
  </si>
  <si>
    <t>Ostatné colné príjmy</t>
  </si>
  <si>
    <t xml:space="preserve">              Daňové príjmy štátneho rozpočtu za rok 2002</t>
  </si>
  <si>
    <t>Cestná daň</t>
  </si>
  <si>
    <t>Tabuľka: 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</si>
</sst>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3">
    <font>
      <sz val="12"/>
      <name val="Arial CE"/>
      <family val="0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2" borderId="0" xfId="0" applyNumberFormat="1" applyAlignment="1">
      <alignment/>
    </xf>
    <xf numFmtId="0" fontId="1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164" fontId="0" fillId="2" borderId="1" xfId="0" applyNumberFormat="1" applyBorder="1" applyAlignment="1">
      <alignment/>
    </xf>
    <xf numFmtId="0" fontId="0" fillId="2" borderId="1" xfId="0" applyNumberFormat="1" applyBorder="1" applyAlignment="1">
      <alignment/>
    </xf>
    <xf numFmtId="164" fontId="1" fillId="2" borderId="1" xfId="0" applyNumberFormat="1" applyFont="1" applyBorder="1" applyAlignment="1">
      <alignment/>
    </xf>
    <xf numFmtId="0" fontId="0" fillId="2" borderId="0" xfId="0" applyNumberFormat="1" applyAlignment="1">
      <alignment horizontal="center"/>
    </xf>
    <xf numFmtId="0" fontId="0" fillId="2" borderId="0" xfId="0" applyNumberFormat="1" applyBorder="1" applyAlignment="1">
      <alignment/>
    </xf>
    <xf numFmtId="0" fontId="0" fillId="2" borderId="2" xfId="0" applyNumberFormat="1" applyBorder="1" applyAlignment="1">
      <alignment horizontal="left"/>
    </xf>
    <xf numFmtId="0" fontId="0" fillId="2" borderId="2" xfId="0" applyNumberFormat="1" applyBorder="1" applyAlignment="1">
      <alignment/>
    </xf>
    <xf numFmtId="0" fontId="1" fillId="2" borderId="2" xfId="0" applyNumberFormat="1" applyFont="1" applyBorder="1" applyAlignment="1">
      <alignment horizontal="center"/>
    </xf>
    <xf numFmtId="0" fontId="0" fillId="2" borderId="1" xfId="0" applyNumberFormat="1" applyBorder="1" applyAlignment="1">
      <alignment horizontal="left"/>
    </xf>
    <xf numFmtId="3" fontId="0" fillId="2" borderId="1" xfId="0" applyNumberFormat="1" applyBorder="1" applyAlignment="1">
      <alignment/>
    </xf>
    <xf numFmtId="0" fontId="1" fillId="2" borderId="1" xfId="0" applyNumberFormat="1" applyFont="1" applyBorder="1" applyAlignment="1">
      <alignment/>
    </xf>
    <xf numFmtId="0" fontId="1" fillId="2" borderId="1" xfId="0" applyNumberFormat="1" applyFont="1" applyBorder="1" applyAlignment="1">
      <alignment horizontal="left"/>
    </xf>
    <xf numFmtId="3" fontId="1" fillId="2" borderId="1" xfId="0" applyNumberFormat="1" applyFont="1" applyBorder="1" applyAlignment="1">
      <alignment/>
    </xf>
    <xf numFmtId="0" fontId="0" fillId="2" borderId="3" xfId="0" applyNumberFormat="1" applyBorder="1" applyAlignment="1">
      <alignment/>
    </xf>
    <xf numFmtId="0" fontId="2" fillId="2" borderId="1" xfId="0" applyNumberFormat="1" applyFont="1" applyBorder="1" applyAlignment="1">
      <alignment/>
    </xf>
    <xf numFmtId="0" fontId="1" fillId="2" borderId="1" xfId="0" applyNumberFormat="1" applyFont="1" applyBorder="1" applyAlignment="1">
      <alignment horizontal="center"/>
    </xf>
    <xf numFmtId="3" fontId="0" fillId="2" borderId="2" xfId="0" applyNumberFormat="1" applyBorder="1" applyAlignment="1">
      <alignment/>
    </xf>
    <xf numFmtId="0" fontId="1" fillId="2" borderId="3" xfId="0" applyNumberFormat="1" applyFont="1" applyBorder="1" applyAlignment="1">
      <alignment horizontal="left"/>
    </xf>
    <xf numFmtId="0" fontId="1" fillId="2" borderId="3" xfId="0" applyNumberFormat="1" applyFont="1" applyBorder="1" applyAlignment="1">
      <alignment/>
    </xf>
    <xf numFmtId="3" fontId="1" fillId="2" borderId="3" xfId="0" applyNumberFormat="1" applyFont="1" applyBorder="1" applyAlignment="1">
      <alignment/>
    </xf>
    <xf numFmtId="164" fontId="1" fillId="2" borderId="3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showOutlineSymbols="0" zoomScale="87" zoomScaleNormal="87" workbookViewId="0" topLeftCell="A3">
      <selection activeCell="D43" sqref="D43"/>
    </sheetView>
  </sheetViews>
  <sheetFormatPr defaultColWidth="8.69921875" defaultRowHeight="15"/>
  <cols>
    <col min="1" max="1" width="5.69921875" style="0" customWidth="1"/>
    <col min="2" max="2" width="7.69921875" style="0" customWidth="1"/>
    <col min="3" max="3" width="37.59765625" style="0" customWidth="1"/>
    <col min="4" max="5" width="13.69921875" style="0" customWidth="1"/>
    <col min="6" max="6" width="8.69921875" style="0" customWidth="1"/>
    <col min="7" max="16384" width="11.3984375" style="0" customWidth="1"/>
  </cols>
  <sheetData>
    <row r="1" spans="3:6" ht="15.75">
      <c r="C1" s="1"/>
      <c r="D1" s="1"/>
      <c r="E1" s="1"/>
      <c r="F1" t="s">
        <v>33</v>
      </c>
    </row>
    <row r="2" spans="3:6" ht="15.75">
      <c r="C2" s="1"/>
      <c r="D2" s="1"/>
      <c r="E2" s="1"/>
      <c r="F2" t="s">
        <v>0</v>
      </c>
    </row>
    <row r="3" spans="3:6" ht="19.5" customHeight="1">
      <c r="C3" s="2"/>
      <c r="F3" s="6"/>
    </row>
    <row r="4" spans="3:6" ht="21" customHeight="1">
      <c r="C4" s="2" t="s">
        <v>31</v>
      </c>
      <c r="E4" s="1"/>
      <c r="F4" s="1"/>
    </row>
    <row r="5" spans="3:5" ht="15.75">
      <c r="C5" s="1"/>
      <c r="D5" s="1"/>
      <c r="E5" s="1"/>
    </row>
    <row r="7" ht="15">
      <c r="F7" s="6" t="s">
        <v>1</v>
      </c>
    </row>
    <row r="8" spans="1:7" ht="15.75">
      <c r="A8" s="8"/>
      <c r="B8" s="9"/>
      <c r="C8" s="9"/>
      <c r="D8" s="10" t="s">
        <v>2</v>
      </c>
      <c r="E8" s="10" t="s">
        <v>3</v>
      </c>
      <c r="F8" s="10" t="s">
        <v>4</v>
      </c>
      <c r="G8" s="7"/>
    </row>
    <row r="9" spans="1:7" ht="18">
      <c r="A9" s="11"/>
      <c r="B9" s="4"/>
      <c r="C9" s="17"/>
      <c r="D9" s="18" t="s">
        <v>5</v>
      </c>
      <c r="E9" s="18"/>
      <c r="F9" s="18"/>
      <c r="G9" s="7"/>
    </row>
    <row r="10" spans="1:7" ht="15">
      <c r="A10" s="8"/>
      <c r="B10" s="9"/>
      <c r="C10" s="9"/>
      <c r="D10" s="19"/>
      <c r="E10" s="9"/>
      <c r="F10" s="9"/>
      <c r="G10" s="7"/>
    </row>
    <row r="11" spans="1:7" ht="15.75">
      <c r="A11" s="20">
        <v>100</v>
      </c>
      <c r="B11" s="16"/>
      <c r="C11" s="21" t="s">
        <v>6</v>
      </c>
      <c r="D11" s="22">
        <f>SUM(D14+D20+D26+D33)</f>
        <v>180698000</v>
      </c>
      <c r="E11" s="22">
        <f>SUM(E14+E20+E26+E33)</f>
        <v>188844418</v>
      </c>
      <c r="F11" s="23">
        <f>SUM(E11/D11*100)</f>
        <v>104.50830557062059</v>
      </c>
      <c r="G11" s="7"/>
    </row>
    <row r="12" spans="1:7" ht="15.75">
      <c r="A12" s="11"/>
      <c r="B12" s="4"/>
      <c r="C12" s="4"/>
      <c r="D12" s="12"/>
      <c r="E12" s="13"/>
      <c r="F12" s="13"/>
      <c r="G12" s="7"/>
    </row>
    <row r="13" spans="1:7" ht="15.75">
      <c r="A13" s="14">
        <v>110</v>
      </c>
      <c r="B13" s="4"/>
      <c r="C13" s="13" t="s">
        <v>7</v>
      </c>
      <c r="D13" s="12"/>
      <c r="E13" s="12"/>
      <c r="F13" s="3"/>
      <c r="G13" s="7"/>
    </row>
    <row r="14" spans="1:7" ht="15.75">
      <c r="A14" s="11"/>
      <c r="B14" s="4"/>
      <c r="C14" s="13" t="s">
        <v>8</v>
      </c>
      <c r="D14" s="15">
        <f>SUM(D15+D18+D19)</f>
        <v>61803000</v>
      </c>
      <c r="E14" s="15">
        <f>SUM(E15+E18+E19)</f>
        <v>67073603</v>
      </c>
      <c r="F14" s="5">
        <f aca="true" t="shared" si="0" ref="F14:F28">SUM(E14/D14*100)</f>
        <v>108.52806983479766</v>
      </c>
      <c r="G14" s="7"/>
    </row>
    <row r="15" spans="1:7" ht="15">
      <c r="A15" s="11">
        <v>111</v>
      </c>
      <c r="B15" s="4"/>
      <c r="C15" s="4" t="s">
        <v>9</v>
      </c>
      <c r="D15" s="12">
        <f>SUM(D16+D17)</f>
        <v>28503000</v>
      </c>
      <c r="E15" s="12">
        <f>SUM(E16+E17)</f>
        <v>29826831</v>
      </c>
      <c r="F15" s="3">
        <f t="shared" si="0"/>
        <v>104.64453215451006</v>
      </c>
      <c r="G15" s="7"/>
    </row>
    <row r="16" spans="1:7" ht="15">
      <c r="A16" s="11"/>
      <c r="B16" s="4">
        <v>111001</v>
      </c>
      <c r="C16" s="4" t="s">
        <v>10</v>
      </c>
      <c r="D16" s="12">
        <v>23290000</v>
      </c>
      <c r="E16" s="12">
        <v>24584515</v>
      </c>
      <c r="F16" s="3">
        <f t="shared" si="0"/>
        <v>105.55824388149419</v>
      </c>
      <c r="G16" s="7"/>
    </row>
    <row r="17" spans="1:7" ht="15">
      <c r="A17" s="11"/>
      <c r="B17" s="4">
        <v>111002</v>
      </c>
      <c r="C17" s="4" t="s">
        <v>11</v>
      </c>
      <c r="D17" s="12">
        <v>5213000</v>
      </c>
      <c r="E17" s="12">
        <v>5242316</v>
      </c>
      <c r="F17" s="3">
        <f t="shared" si="0"/>
        <v>100.56236332246307</v>
      </c>
      <c r="G17" s="7"/>
    </row>
    <row r="18" spans="1:7" ht="15">
      <c r="A18" s="11">
        <v>112</v>
      </c>
      <c r="B18" s="4"/>
      <c r="C18" s="4" t="s">
        <v>12</v>
      </c>
      <c r="D18" s="12">
        <v>22800000</v>
      </c>
      <c r="E18" s="12">
        <v>27908324</v>
      </c>
      <c r="F18" s="3">
        <f t="shared" si="0"/>
        <v>122.40492982456139</v>
      </c>
      <c r="G18" s="7"/>
    </row>
    <row r="19" spans="1:7" ht="15">
      <c r="A19" s="11">
        <v>113</v>
      </c>
      <c r="B19" s="4"/>
      <c r="C19" s="4" t="s">
        <v>13</v>
      </c>
      <c r="D19" s="12">
        <v>10500000</v>
      </c>
      <c r="E19" s="12">
        <v>9338448</v>
      </c>
      <c r="F19" s="3">
        <f t="shared" si="0"/>
        <v>88.9376</v>
      </c>
      <c r="G19" s="7"/>
    </row>
    <row r="20" spans="1:7" ht="15.75">
      <c r="A20" s="14">
        <v>120</v>
      </c>
      <c r="B20" s="13"/>
      <c r="C20" s="13" t="s">
        <v>14</v>
      </c>
      <c r="D20" s="15">
        <f>SUM(D21+D24)</f>
        <v>1500000</v>
      </c>
      <c r="E20" s="15">
        <f>SUM(E21+E24)</f>
        <v>2204524</v>
      </c>
      <c r="F20" s="5">
        <f t="shared" si="0"/>
        <v>146.96826666666666</v>
      </c>
      <c r="G20" s="7"/>
    </row>
    <row r="21" spans="1:7" ht="15">
      <c r="A21" s="11">
        <v>122</v>
      </c>
      <c r="B21" s="4"/>
      <c r="C21" s="4" t="s">
        <v>15</v>
      </c>
      <c r="D21" s="12">
        <f>SUM(D22+D23)</f>
        <v>180000</v>
      </c>
      <c r="E21" s="12">
        <f>SUM(E22+E23)</f>
        <v>274373</v>
      </c>
      <c r="F21" s="3">
        <f t="shared" si="0"/>
        <v>152.42944444444444</v>
      </c>
      <c r="G21" s="7"/>
    </row>
    <row r="22" spans="1:7" ht="15">
      <c r="A22" s="11"/>
      <c r="B22" s="4">
        <v>122001</v>
      </c>
      <c r="C22" s="4" t="s">
        <v>16</v>
      </c>
      <c r="D22" s="12">
        <v>30000</v>
      </c>
      <c r="E22" s="12">
        <v>101027</v>
      </c>
      <c r="F22" s="3">
        <f t="shared" si="0"/>
        <v>336.75666666666666</v>
      </c>
      <c r="G22" s="7"/>
    </row>
    <row r="23" spans="1:7" ht="15">
      <c r="A23" s="11"/>
      <c r="B23" s="4">
        <v>122002</v>
      </c>
      <c r="C23" s="4" t="s">
        <v>17</v>
      </c>
      <c r="D23" s="12">
        <v>150000</v>
      </c>
      <c r="E23" s="12">
        <v>173346</v>
      </c>
      <c r="F23" s="3">
        <f t="shared" si="0"/>
        <v>115.564</v>
      </c>
      <c r="G23" s="7"/>
    </row>
    <row r="24" spans="1:7" ht="15">
      <c r="A24" s="11">
        <v>123</v>
      </c>
      <c r="B24" s="4"/>
      <c r="C24" s="4" t="s">
        <v>18</v>
      </c>
      <c r="D24" s="12">
        <v>1320000</v>
      </c>
      <c r="E24" s="12">
        <v>1930151</v>
      </c>
      <c r="F24" s="3">
        <f t="shared" si="0"/>
        <v>146.2235606060606</v>
      </c>
      <c r="G24" s="7"/>
    </row>
    <row r="25" spans="1:7" ht="15">
      <c r="A25" s="11"/>
      <c r="B25" s="4">
        <v>12301</v>
      </c>
      <c r="C25" s="4" t="s">
        <v>19</v>
      </c>
      <c r="D25" s="12">
        <v>1320000</v>
      </c>
      <c r="E25" s="12">
        <v>1930151</v>
      </c>
      <c r="F25" s="3">
        <f t="shared" si="0"/>
        <v>146.2235606060606</v>
      </c>
      <c r="G25" s="7"/>
    </row>
    <row r="26" spans="1:7" ht="15.75">
      <c r="A26" s="14">
        <v>130</v>
      </c>
      <c r="B26" s="13"/>
      <c r="C26" s="13" t="s">
        <v>20</v>
      </c>
      <c r="D26" s="15">
        <f>SUM(D27:D30)</f>
        <v>114405000</v>
      </c>
      <c r="E26" s="15">
        <f>SUM(E27:E30)</f>
        <v>115570652</v>
      </c>
      <c r="F26" s="5">
        <f t="shared" si="0"/>
        <v>101.01888204186879</v>
      </c>
      <c r="G26" s="7"/>
    </row>
    <row r="27" spans="1:7" ht="15">
      <c r="A27" s="11">
        <v>131</v>
      </c>
      <c r="B27" s="4"/>
      <c r="C27" s="4" t="s">
        <v>21</v>
      </c>
      <c r="D27" s="12">
        <v>82000000</v>
      </c>
      <c r="E27" s="12">
        <v>82240693</v>
      </c>
      <c r="F27" s="3">
        <f t="shared" si="0"/>
        <v>100.29352804878049</v>
      </c>
      <c r="G27" s="7"/>
    </row>
    <row r="28" spans="1:7" ht="15">
      <c r="A28" s="11">
        <v>132</v>
      </c>
      <c r="B28" s="4"/>
      <c r="C28" s="4" t="s">
        <v>22</v>
      </c>
      <c r="D28" s="12">
        <v>30850000</v>
      </c>
      <c r="E28" s="12">
        <v>32001333</v>
      </c>
      <c r="F28" s="3">
        <f t="shared" si="0"/>
        <v>103.73203565640195</v>
      </c>
      <c r="G28" s="7"/>
    </row>
    <row r="29" spans="1:7" ht="15">
      <c r="A29" s="11">
        <v>134</v>
      </c>
      <c r="B29" s="4"/>
      <c r="C29" s="4" t="s">
        <v>23</v>
      </c>
      <c r="D29" s="12"/>
      <c r="E29" s="12"/>
      <c r="F29" s="4"/>
      <c r="G29" s="7"/>
    </row>
    <row r="30" spans="1:7" ht="15">
      <c r="A30" s="11"/>
      <c r="B30" s="4"/>
      <c r="C30" s="4" t="s">
        <v>24</v>
      </c>
      <c r="D30" s="12">
        <f>SUM(D31+D32)</f>
        <v>1555000</v>
      </c>
      <c r="E30" s="12">
        <f>SUM(E31+E32)</f>
        <v>1328626</v>
      </c>
      <c r="F30" s="3">
        <f>SUM(E30/D30*100)</f>
        <v>85.44218649517686</v>
      </c>
      <c r="G30" s="7"/>
    </row>
    <row r="31" spans="1:7" ht="15">
      <c r="A31" s="11"/>
      <c r="B31" s="4">
        <v>134001</v>
      </c>
      <c r="C31" s="4" t="s">
        <v>25</v>
      </c>
      <c r="D31" s="12">
        <v>5000</v>
      </c>
      <c r="E31" s="12">
        <v>1880</v>
      </c>
      <c r="F31" s="3">
        <f>SUM(E31/D31*100)</f>
        <v>37.6</v>
      </c>
      <c r="G31" s="7"/>
    </row>
    <row r="32" spans="1:7" ht="15">
      <c r="A32" s="11"/>
      <c r="B32" s="4">
        <v>134002</v>
      </c>
      <c r="C32" s="4" t="s">
        <v>32</v>
      </c>
      <c r="D32" s="12">
        <v>1550000</v>
      </c>
      <c r="E32" s="12">
        <v>1326746</v>
      </c>
      <c r="F32" s="3"/>
      <c r="G32" s="7"/>
    </row>
    <row r="33" spans="1:7" ht="15.75">
      <c r="A33" s="14">
        <v>140</v>
      </c>
      <c r="B33" s="13"/>
      <c r="C33" s="13" t="s">
        <v>26</v>
      </c>
      <c r="D33" s="15">
        <f>SUM(D34:D36)</f>
        <v>2990000</v>
      </c>
      <c r="E33" s="15">
        <f>SUM(E34:E36)</f>
        <v>3995639</v>
      </c>
      <c r="F33" s="5">
        <f>SUM(E33/D33*100)</f>
        <v>133.63341137123746</v>
      </c>
      <c r="G33" s="7"/>
    </row>
    <row r="34" spans="1:7" ht="15">
      <c r="A34" s="11">
        <v>141</v>
      </c>
      <c r="B34" s="4"/>
      <c r="C34" s="4" t="s">
        <v>27</v>
      </c>
      <c r="D34" s="12">
        <v>2900000</v>
      </c>
      <c r="E34" s="12">
        <v>3832235</v>
      </c>
      <c r="F34" s="3">
        <f>SUM(E34/D34*100)</f>
        <v>132.1460344827586</v>
      </c>
      <c r="G34" s="7"/>
    </row>
    <row r="35" spans="1:7" ht="15">
      <c r="A35" s="11">
        <v>142</v>
      </c>
      <c r="B35" s="4"/>
      <c r="C35" s="4" t="s">
        <v>28</v>
      </c>
      <c r="D35" s="12">
        <v>0</v>
      </c>
      <c r="E35" s="12">
        <v>2736</v>
      </c>
      <c r="F35" s="3" t="s">
        <v>29</v>
      </c>
      <c r="G35" s="7"/>
    </row>
    <row r="36" spans="1:7" ht="15">
      <c r="A36" s="11">
        <v>149</v>
      </c>
      <c r="B36" s="4"/>
      <c r="C36" s="4" t="s">
        <v>30</v>
      </c>
      <c r="D36" s="12">
        <v>90000</v>
      </c>
      <c r="E36" s="12">
        <v>160668</v>
      </c>
      <c r="F36" s="3">
        <f>SUM(E36/D36*100)</f>
        <v>178.51999999999998</v>
      </c>
      <c r="G36" s="7"/>
    </row>
    <row r="37" spans="1:6" ht="9" customHeight="1">
      <c r="A37" s="16"/>
      <c r="B37" s="16"/>
      <c r="C37" s="16"/>
      <c r="D37" s="16"/>
      <c r="E37" s="16"/>
      <c r="F37" s="16"/>
    </row>
    <row r="38" ht="9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39.75" customHeight="1"/>
    <row r="51" ht="13.5" customHeight="1"/>
    <row r="52" ht="13.5" customHeight="1"/>
    <row r="53" ht="13.5" customHeight="1"/>
    <row r="54" ht="13.5" customHeight="1"/>
    <row r="56" ht="19.5" customHeight="1"/>
    <row r="123" ht="15.75" customHeight="1"/>
  </sheetData>
  <printOptions/>
  <pageMargins left="0.5118110236220472" right="0.5118110236220472" top="0.75" bottom="0.75" header="0.4921259845" footer="0.4921259845"/>
  <pageSetup horizontalDpi="600" verticalDpi="600" orientation="portrait" scale="91" r:id="rId1"/>
  <rowBreaks count="1" manualBreakCount="1">
    <brk id="3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2003-04-25T08:47:04Z</cp:lastPrinted>
  <dcterms:created xsi:type="dcterms:W3CDTF">2003-03-31T11:59:53Z</dcterms:created>
  <dcterms:modified xsi:type="dcterms:W3CDTF">2003-04-25T09:13:00Z</dcterms:modified>
  <cp:category/>
  <cp:version/>
  <cp:contentType/>
  <cp:contentStatus/>
</cp:coreProperties>
</file>