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Základná 2016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<sst xmlns="http://schemas.openxmlformats.org/spreadsheetml/2006/main" count="16" uniqueCount="16">
  <si>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Stupnica platových taríf podľa platových tried a platových stupňov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</si>
  <si>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</si>
  <si>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</si>
  <si>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</si>
  <si>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</si>
  <si>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</si>
  <si>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</si>
  <si>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</si>
  <si>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</si>
  <si>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</si>
  <si>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</si>
  <si>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</si>
  <si>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nad 32</t>
  </si>
  <si>
    <r>
      <t xml:space="preserve"> </t>
    </r>
    <r>
      <rPr>
        <b/>
        <sz val="14"/>
        <color indexed="8"/>
        <rFont val="Times New Roman"/>
        <family val="1"/>
      </rPr>
      <t>P   l   a   t   o   v   á          t   r   i   e   d   a</t>
    </r>
  </si>
  <si>
    <t>1,015=1,5%</t>
  </si>
  <si>
    <t>1,05=5%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</si>
</sst>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1"/>
    </font>
    <font>
      <sz val="14"/>
      <name val="Courier"/>
      <family val="3"/>
    </font>
    <font>
      <sz val="11"/>
      <color indexed="8"/>
      <name val="Courier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 CE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 CE"/>
      <family val="1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b/>
      <sz val="12"/>
      <color indexed="8"/>
      <name val="Times New Roman CE"/>
      <family val="0"/>
    </font>
    <font>
      <b/>
      <sz val="14"/>
      <color indexed="8"/>
      <name val="Times New Roman CE"/>
      <family val="0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5" fillId="0" borderId="0" xfId="45" applyFont="1">
      <alignment/>
      <protection/>
    </xf>
    <xf numFmtId="172" fontId="7" fillId="0" borderId="0" xfId="45" applyFont="1" applyFill="1" applyAlignment="1">
      <alignment horizontal="left"/>
      <protection/>
    </xf>
    <xf numFmtId="172" fontId="5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7" fillId="0" borderId="12" xfId="45" applyFont="1" applyFill="1" applyBorder="1">
      <alignment/>
      <protection/>
    </xf>
    <xf numFmtId="172" fontId="7" fillId="0" borderId="13" xfId="45" applyFont="1" applyFill="1" applyBorder="1">
      <alignment/>
      <protection/>
    </xf>
    <xf numFmtId="172" fontId="7" fillId="0" borderId="14" xfId="45" applyFont="1" applyFill="1" applyBorder="1">
      <alignment/>
      <protection/>
    </xf>
    <xf numFmtId="172" fontId="8" fillId="0" borderId="0" xfId="45" applyNumberFormat="1" applyFont="1" applyFill="1" applyBorder="1" applyAlignment="1" applyProtection="1">
      <alignment horizontal="center"/>
      <protection/>
    </xf>
    <xf numFmtId="172" fontId="2" fillId="0" borderId="15" xfId="45" applyBorder="1">
      <alignment/>
      <protection/>
    </xf>
    <xf numFmtId="172" fontId="2" fillId="0" borderId="16" xfId="45" applyBorder="1">
      <alignment/>
      <protection/>
    </xf>
    <xf numFmtId="172" fontId="8" fillId="0" borderId="13" xfId="45" applyNumberFormat="1" applyFont="1" applyFill="1" applyBorder="1" applyAlignment="1" applyProtection="1">
      <alignment horizontal="center"/>
      <protection/>
    </xf>
    <xf numFmtId="172" fontId="5" fillId="0" borderId="17" xfId="45" applyFont="1" applyBorder="1">
      <alignment/>
      <protection/>
    </xf>
    <xf numFmtId="172" fontId="2" fillId="0" borderId="17" xfId="45" applyBorder="1">
      <alignment/>
      <protection/>
    </xf>
    <xf numFmtId="172" fontId="2" fillId="0" borderId="18" xfId="45" applyBorder="1">
      <alignment/>
      <protection/>
    </xf>
    <xf numFmtId="172" fontId="2" fillId="0" borderId="10" xfId="45" applyBorder="1">
      <alignment/>
      <protection/>
    </xf>
    <xf numFmtId="172" fontId="14" fillId="0" borderId="0" xfId="45" applyFont="1" applyBorder="1">
      <alignment/>
      <protection/>
    </xf>
    <xf numFmtId="172" fontId="2" fillId="0" borderId="0" xfId="45" applyFont="1">
      <alignment/>
      <protection/>
    </xf>
    <xf numFmtId="172" fontId="9" fillId="0" borderId="19" xfId="45" applyNumberFormat="1" applyFont="1" applyFill="1" applyBorder="1" applyAlignment="1" applyProtection="1">
      <alignment horizontal="center" vertical="center"/>
      <protection/>
    </xf>
    <xf numFmtId="172" fontId="9" fillId="0" borderId="20" xfId="45" applyNumberFormat="1" applyFont="1" applyFill="1" applyBorder="1" applyAlignment="1" applyProtection="1">
      <alignment horizontal="center"/>
      <protection/>
    </xf>
    <xf numFmtId="172" fontId="7" fillId="0" borderId="21" xfId="45" applyFont="1" applyFill="1" applyBorder="1">
      <alignment/>
      <protection/>
    </xf>
    <xf numFmtId="172" fontId="7" fillId="0" borderId="22" xfId="45" applyFont="1" applyFill="1" applyBorder="1" applyAlignment="1">
      <alignment horizontal="left"/>
      <protection/>
    </xf>
    <xf numFmtId="172" fontId="7" fillId="0" borderId="23" xfId="45" applyFont="1" applyFill="1" applyBorder="1" applyAlignment="1">
      <alignment horizontal="left"/>
      <protection/>
    </xf>
    <xf numFmtId="172" fontId="9" fillId="0" borderId="24" xfId="45" applyNumberFormat="1" applyFont="1" applyFill="1" applyBorder="1" applyAlignment="1" applyProtection="1">
      <alignment horizontal="center"/>
      <protection/>
    </xf>
    <xf numFmtId="172" fontId="9" fillId="0" borderId="25" xfId="45" applyNumberFormat="1" applyFont="1" applyFill="1" applyBorder="1" applyAlignment="1" applyProtection="1">
      <alignment horizontal="center"/>
      <protection/>
    </xf>
    <xf numFmtId="172" fontId="11" fillId="0" borderId="19" xfId="45" applyNumberFormat="1" applyFont="1" applyFill="1" applyBorder="1" applyAlignment="1" applyProtection="1">
      <alignment horizontal="center"/>
      <protection/>
    </xf>
    <xf numFmtId="172" fontId="9" fillId="0" borderId="26" xfId="45" applyNumberFormat="1" applyFont="1" applyFill="1" applyBorder="1" applyAlignment="1" applyProtection="1">
      <alignment horizontal="center"/>
      <protection/>
    </xf>
    <xf numFmtId="172" fontId="11" fillId="0" borderId="26" xfId="45" applyNumberFormat="1" applyFont="1" applyFill="1" applyBorder="1" applyAlignment="1" applyProtection="1">
      <alignment horizontal="center"/>
      <protection/>
    </xf>
    <xf numFmtId="172" fontId="9" fillId="0" borderId="27" xfId="45" applyNumberFormat="1" applyFont="1" applyFill="1" applyBorder="1" applyAlignment="1" applyProtection="1">
      <alignment horizontal="center"/>
      <protection/>
    </xf>
    <xf numFmtId="172" fontId="9" fillId="0" borderId="28" xfId="45" applyNumberFormat="1" applyFont="1" applyFill="1" applyBorder="1" applyAlignment="1" applyProtection="1">
      <alignment horizontal="center"/>
      <protection/>
    </xf>
    <xf numFmtId="172" fontId="11" fillId="0" borderId="28" xfId="45" applyNumberFormat="1" applyFont="1" applyFill="1" applyBorder="1" applyAlignment="1" applyProtection="1">
      <alignment horizontal="center"/>
      <protection/>
    </xf>
    <xf numFmtId="172" fontId="9" fillId="0" borderId="29" xfId="45" applyNumberFormat="1" applyFont="1" applyFill="1" applyBorder="1" applyAlignment="1" applyProtection="1">
      <alignment horizontal="center"/>
      <protection/>
    </xf>
    <xf numFmtId="172" fontId="11" fillId="0" borderId="29" xfId="45" applyNumberFormat="1" applyFont="1" applyFill="1" applyBorder="1" applyAlignment="1" applyProtection="1">
      <alignment horizontal="center"/>
      <protection/>
    </xf>
    <xf numFmtId="172" fontId="9" fillId="0" borderId="30" xfId="45" applyNumberFormat="1" applyFont="1" applyFill="1" applyBorder="1" applyAlignment="1" applyProtection="1">
      <alignment horizontal="center"/>
      <protection/>
    </xf>
    <xf numFmtId="172" fontId="9" fillId="0" borderId="11" xfId="45" applyNumberFormat="1" applyFont="1" applyFill="1" applyBorder="1" applyAlignment="1" applyProtection="1">
      <alignment horizontal="center" vertical="center"/>
      <protection/>
    </xf>
    <xf numFmtId="172" fontId="9" fillId="0" borderId="31" xfId="45" applyNumberFormat="1" applyFont="1" applyFill="1" applyBorder="1" applyAlignment="1" applyProtection="1">
      <alignment horizontal="center" vertical="center"/>
      <protection/>
    </xf>
    <xf numFmtId="172" fontId="9" fillId="0" borderId="32" xfId="45" applyNumberFormat="1" applyFont="1" applyFill="1" applyBorder="1" applyAlignment="1" applyProtection="1">
      <alignment horizontal="center" vertical="center"/>
      <protection/>
    </xf>
    <xf numFmtId="172" fontId="9" fillId="0" borderId="33" xfId="45" applyNumberFormat="1" applyFont="1" applyFill="1" applyBorder="1" applyAlignment="1" applyProtection="1">
      <alignment horizontal="center" vertical="center"/>
      <protection/>
    </xf>
    <xf numFmtId="172" fontId="9" fillId="0" borderId="34" xfId="45" applyNumberFormat="1" applyFont="1" applyFill="1" applyBorder="1" applyAlignment="1" applyProtection="1">
      <alignment horizontal="center" vertical="center"/>
      <protection/>
    </xf>
    <xf numFmtId="172" fontId="9" fillId="0" borderId="35" xfId="45" applyNumberFormat="1" applyFont="1" applyFill="1" applyBorder="1" applyAlignment="1" applyProtection="1">
      <alignment horizontal="center" vertical="center"/>
      <protection/>
    </xf>
    <xf numFmtId="172" fontId="9" fillId="0" borderId="36" xfId="45" applyNumberFormat="1" applyFont="1" applyFill="1" applyBorder="1" applyAlignment="1" applyProtection="1">
      <alignment horizontal="center" vertical="center"/>
      <protection/>
    </xf>
    <xf numFmtId="172" fontId="9" fillId="0" borderId="37" xfId="45" applyNumberFormat="1" applyFont="1" applyFill="1" applyBorder="1" applyAlignment="1" applyProtection="1">
      <alignment horizontal="center" vertical="center"/>
      <protection/>
    </xf>
    <xf numFmtId="172" fontId="9" fillId="0" borderId="38" xfId="45" applyNumberFormat="1" applyFont="1" applyFill="1" applyBorder="1" applyAlignment="1" applyProtection="1">
      <alignment horizontal="center" vertical="center"/>
      <protection/>
    </xf>
    <xf numFmtId="172" fontId="8" fillId="0" borderId="24" xfId="45" applyNumberFormat="1" applyFont="1" applyFill="1" applyBorder="1" applyAlignment="1" applyProtection="1">
      <alignment horizontal="center"/>
      <protection/>
    </xf>
    <xf numFmtId="2" fontId="14" fillId="0" borderId="24" xfId="45" applyNumberFormat="1" applyFont="1" applyBorder="1" applyAlignment="1">
      <alignment vertical="center"/>
      <protection/>
    </xf>
    <xf numFmtId="2" fontId="2" fillId="0" borderId="24" xfId="45" applyNumberFormat="1" applyBorder="1">
      <alignment/>
      <protection/>
    </xf>
    <xf numFmtId="172" fontId="8" fillId="0" borderId="33" xfId="45" applyNumberFormat="1" applyFont="1" applyFill="1" applyBorder="1" applyAlignment="1" applyProtection="1">
      <alignment horizontal="center"/>
      <protection/>
    </xf>
    <xf numFmtId="2" fontId="14" fillId="0" borderId="33" xfId="45" applyNumberFormat="1" applyFont="1" applyBorder="1" applyAlignment="1">
      <alignment vertical="center"/>
      <protection/>
    </xf>
    <xf numFmtId="2" fontId="2" fillId="0" borderId="33" xfId="45" applyNumberFormat="1" applyBorder="1">
      <alignment/>
      <protection/>
    </xf>
    <xf numFmtId="204" fontId="2" fillId="0" borderId="33" xfId="45" applyNumberFormat="1" applyBorder="1" applyAlignment="1">
      <alignment/>
      <protection/>
    </xf>
    <xf numFmtId="172" fontId="2" fillId="0" borderId="39" xfId="45" applyBorder="1">
      <alignment/>
      <protection/>
    </xf>
    <xf numFmtId="172" fontId="11" fillId="0" borderId="40" xfId="45" applyFont="1" applyBorder="1" applyAlignment="1">
      <alignment horizontal="center" vertical="center"/>
      <protection/>
    </xf>
    <xf numFmtId="172" fontId="8" fillId="0" borderId="41" xfId="45" applyNumberFormat="1" applyFont="1" applyFill="1" applyBorder="1" applyAlignment="1" applyProtection="1">
      <alignment horizontal="center"/>
      <protection/>
    </xf>
    <xf numFmtId="2" fontId="14" fillId="0" borderId="41" xfId="45" applyNumberFormat="1" applyFont="1" applyBorder="1" applyAlignment="1">
      <alignment vertical="center"/>
      <protection/>
    </xf>
    <xf numFmtId="2" fontId="2" fillId="0" borderId="41" xfId="45" applyNumberFormat="1" applyBorder="1">
      <alignment/>
      <protection/>
    </xf>
    <xf numFmtId="172" fontId="9" fillId="0" borderId="42" xfId="45" applyNumberFormat="1" applyFont="1" applyFill="1" applyBorder="1" applyAlignment="1" applyProtection="1">
      <alignment horizontal="center"/>
      <protection/>
    </xf>
    <xf numFmtId="172" fontId="2" fillId="0" borderId="0" xfId="45" applyFont="1" applyBorder="1">
      <alignment/>
      <protection/>
    </xf>
    <xf numFmtId="2" fontId="2" fillId="0" borderId="43" xfId="45" applyNumberFormat="1" applyBorder="1">
      <alignment/>
      <protection/>
    </xf>
    <xf numFmtId="2" fontId="11" fillId="0" borderId="44" xfId="45" applyNumberFormat="1" applyFont="1" applyBorder="1" applyAlignment="1">
      <alignment horizontal="center" vertical="center"/>
      <protection/>
    </xf>
    <xf numFmtId="2" fontId="11" fillId="0" borderId="38" xfId="45" applyNumberFormat="1" applyFont="1" applyBorder="1" applyAlignment="1">
      <alignment horizontal="center" vertical="center"/>
      <protection/>
    </xf>
    <xf numFmtId="2" fontId="11" fillId="0" borderId="45" xfId="45" applyNumberFormat="1" applyFont="1" applyBorder="1" applyAlignment="1">
      <alignment horizontal="center" vertical="center"/>
      <protection/>
    </xf>
    <xf numFmtId="2" fontId="2" fillId="0" borderId="16" xfId="45" applyNumberFormat="1" applyBorder="1">
      <alignment/>
      <protection/>
    </xf>
    <xf numFmtId="172" fontId="7" fillId="0" borderId="0" xfId="45" applyFont="1" applyFill="1" applyBorder="1">
      <alignment/>
      <protection/>
    </xf>
    <xf numFmtId="172" fontId="7" fillId="0" borderId="0" xfId="45" applyFont="1" applyFill="1" applyBorder="1" applyAlignment="1">
      <alignment horizontal="left"/>
      <protection/>
    </xf>
    <xf numFmtId="172" fontId="9" fillId="0" borderId="0" xfId="45" applyNumberFormat="1" applyFont="1" applyFill="1" applyBorder="1" applyAlignment="1" applyProtection="1">
      <alignment horizontal="center"/>
      <protection/>
    </xf>
    <xf numFmtId="172" fontId="11" fillId="0" borderId="0" xfId="45" applyNumberFormat="1" applyFont="1" applyFill="1" applyBorder="1" applyAlignment="1" applyProtection="1">
      <alignment horizontal="center"/>
      <protection/>
    </xf>
    <xf numFmtId="172" fontId="11" fillId="0" borderId="0" xfId="45" applyFont="1" applyBorder="1" applyAlignment="1">
      <alignment horizontal="center" vertical="center"/>
      <protection/>
    </xf>
    <xf numFmtId="172" fontId="9" fillId="0" borderId="0" xfId="45" applyNumberFormat="1" applyFont="1" applyFill="1" applyBorder="1" applyAlignment="1" applyProtection="1">
      <alignment horizontal="center" vertical="center"/>
      <protection/>
    </xf>
    <xf numFmtId="4" fontId="10" fillId="0" borderId="0" xfId="45" applyNumberFormat="1" applyFont="1" applyBorder="1" applyAlignment="1" applyProtection="1">
      <alignment horizontal="center" vertical="center"/>
      <protection/>
    </xf>
    <xf numFmtId="4" fontId="57" fillId="0" borderId="0" xfId="45" applyNumberFormat="1" applyFont="1" applyBorder="1" applyAlignment="1" applyProtection="1">
      <alignment horizontal="center" vertical="center"/>
      <protection/>
    </xf>
    <xf numFmtId="2" fontId="14" fillId="0" borderId="0" xfId="45" applyNumberFormat="1" applyFont="1" applyBorder="1" applyAlignment="1">
      <alignment vertical="center"/>
      <protection/>
    </xf>
    <xf numFmtId="2" fontId="2" fillId="0" borderId="0" xfId="45" applyNumberFormat="1" applyBorder="1">
      <alignment/>
      <protection/>
    </xf>
    <xf numFmtId="2" fontId="11" fillId="0" borderId="0" xfId="45" applyNumberFormat="1" applyFont="1" applyBorder="1" applyAlignment="1">
      <alignment horizontal="center" vertical="center"/>
      <protection/>
    </xf>
    <xf numFmtId="204" fontId="2" fillId="0" borderId="0" xfId="45" applyNumberFormat="1" applyBorder="1" applyAlignment="1">
      <alignment/>
      <protection/>
    </xf>
    <xf numFmtId="172" fontId="12" fillId="0" borderId="11" xfId="45" applyNumberFormat="1" applyFont="1" applyFill="1" applyBorder="1" applyAlignment="1" applyProtection="1">
      <alignment horizontal="center"/>
      <protection/>
    </xf>
    <xf numFmtId="172" fontId="12" fillId="0" borderId="17" xfId="45" applyNumberFormat="1" applyFont="1" applyFill="1" applyBorder="1" applyAlignment="1" applyProtection="1">
      <alignment horizontal="center"/>
      <protection/>
    </xf>
    <xf numFmtId="172" fontId="12" fillId="0" borderId="10" xfId="45" applyNumberFormat="1" applyFont="1" applyFill="1" applyBorder="1" applyAlignment="1" applyProtection="1">
      <alignment horizontal="center"/>
      <protection/>
    </xf>
    <xf numFmtId="172" fontId="13" fillId="0" borderId="46" xfId="45" applyNumberFormat="1" applyFont="1" applyFill="1" applyBorder="1" applyAlignment="1" applyProtection="1">
      <alignment horizontal="center" vertical="center"/>
      <protection/>
    </xf>
    <xf numFmtId="172" fontId="13" fillId="0" borderId="47" xfId="45" applyNumberFormat="1" applyFont="1" applyFill="1" applyBorder="1" applyAlignment="1" applyProtection="1">
      <alignment horizontal="center" vertical="center"/>
      <protection/>
    </xf>
    <xf numFmtId="172" fontId="13" fillId="0" borderId="48" xfId="45" applyNumberFormat="1" applyFont="1" applyFill="1" applyBorder="1" applyAlignment="1" applyProtection="1">
      <alignment horizontal="center" vertical="center"/>
      <protection/>
    </xf>
    <xf numFmtId="172" fontId="12" fillId="0" borderId="0" xfId="45" applyNumberFormat="1" applyFont="1" applyFill="1" applyBorder="1" applyAlignment="1" applyProtection="1">
      <alignment horizontal="center"/>
      <protection/>
    </xf>
    <xf numFmtId="172" fontId="13" fillId="0" borderId="0" xfId="45" applyNumberFormat="1" applyFont="1" applyFill="1" applyBorder="1" applyAlignment="1" applyProtection="1">
      <alignment horizontal="center" vertical="center"/>
      <protection/>
    </xf>
    <xf numFmtId="172" fontId="2" fillId="0" borderId="0" xfId="45" applyFill="1">
      <alignment/>
      <protection/>
    </xf>
    <xf numFmtId="172" fontId="2" fillId="0" borderId="0" xfId="45" applyFill="1" applyBorder="1">
      <alignment/>
      <protection/>
    </xf>
    <xf numFmtId="172" fontId="4" fillId="0" borderId="0" xfId="45" applyFont="1" applyFill="1" applyAlignment="1">
      <alignment vertical="center"/>
      <protection/>
    </xf>
    <xf numFmtId="172" fontId="5" fillId="0" borderId="0" xfId="45" applyFont="1" applyFill="1">
      <alignment/>
      <protection/>
    </xf>
    <xf numFmtId="172" fontId="6" fillId="0" borderId="0" xfId="45" applyFont="1" applyFill="1" applyAlignment="1">
      <alignment horizontal="left" vertical="center"/>
      <protection/>
    </xf>
    <xf numFmtId="172" fontId="5" fillId="0" borderId="0" xfId="45" applyFont="1" applyFill="1" applyBorder="1">
      <alignment/>
      <protection/>
    </xf>
    <xf numFmtId="4" fontId="10" fillId="0" borderId="49" xfId="45" applyNumberFormat="1" applyFont="1" applyFill="1" applyBorder="1" applyAlignment="1" applyProtection="1">
      <alignment horizontal="center" vertical="center"/>
      <protection/>
    </xf>
    <xf numFmtId="4" fontId="10" fillId="0" borderId="19" xfId="45" applyNumberFormat="1" applyFont="1" applyFill="1" applyBorder="1" applyAlignment="1" applyProtection="1">
      <alignment horizontal="center" vertical="center"/>
      <protection/>
    </xf>
    <xf numFmtId="4" fontId="10" fillId="0" borderId="27" xfId="45" applyNumberFormat="1" applyFont="1" applyFill="1" applyBorder="1" applyAlignment="1" applyProtection="1">
      <alignment horizontal="center" vertical="center"/>
      <protection/>
    </xf>
    <xf numFmtId="4" fontId="10" fillId="0" borderId="29" xfId="45" applyNumberFormat="1" applyFont="1" applyFill="1" applyBorder="1" applyAlignment="1" applyProtection="1">
      <alignment horizontal="center" vertical="center"/>
      <protection/>
    </xf>
    <xf numFmtId="4" fontId="10" fillId="0" borderId="50" xfId="45" applyNumberFormat="1" applyFont="1" applyFill="1" applyBorder="1" applyAlignment="1" applyProtection="1">
      <alignment horizontal="center" vertical="center"/>
      <protection/>
    </xf>
    <xf numFmtId="4" fontId="10" fillId="0" borderId="24" xfId="45" applyNumberFormat="1" applyFont="1" applyFill="1" applyBorder="1" applyAlignment="1" applyProtection="1">
      <alignment horizontal="center" vertical="center"/>
      <protection/>
    </xf>
    <xf numFmtId="4" fontId="10" fillId="0" borderId="51" xfId="45" applyNumberFormat="1" applyFont="1" applyFill="1" applyBorder="1" applyAlignment="1" applyProtection="1">
      <alignment horizontal="center" vertical="center"/>
      <protection/>
    </xf>
    <xf numFmtId="4" fontId="57" fillId="0" borderId="52" xfId="45" applyNumberFormat="1" applyFont="1" applyFill="1" applyBorder="1" applyAlignment="1" applyProtection="1">
      <alignment horizontal="center" vertical="center"/>
      <protection/>
    </xf>
    <xf numFmtId="4" fontId="10" fillId="0" borderId="52" xfId="45" applyNumberFormat="1" applyFont="1" applyFill="1" applyBorder="1" applyAlignment="1" applyProtection="1">
      <alignment horizontal="center" vertical="center"/>
      <protection/>
    </xf>
    <xf numFmtId="4" fontId="57" fillId="0" borderId="24" xfId="45" applyNumberFormat="1" applyFont="1" applyFill="1" applyBorder="1" applyAlignment="1" applyProtection="1">
      <alignment horizontal="center" vertical="center"/>
      <protection/>
    </xf>
    <xf numFmtId="4" fontId="10" fillId="0" borderId="53" xfId="45" applyNumberFormat="1" applyFont="1" applyFill="1" applyBorder="1" applyAlignment="1" applyProtection="1">
      <alignment horizontal="center" vertical="center"/>
      <protection/>
    </xf>
    <xf numFmtId="4" fontId="10" fillId="0" borderId="15" xfId="45" applyNumberFormat="1" applyFont="1" applyFill="1" applyBorder="1" applyAlignment="1" applyProtection="1">
      <alignment horizontal="center" vertical="center"/>
      <protection/>
    </xf>
    <xf numFmtId="4" fontId="10" fillId="0" borderId="54" xfId="45" applyNumberFormat="1" applyFont="1" applyFill="1" applyBorder="1" applyAlignment="1" applyProtection="1">
      <alignment horizontal="center" vertical="center"/>
      <protection/>
    </xf>
    <xf numFmtId="4" fontId="10" fillId="0" borderId="55" xfId="45" applyNumberFormat="1" applyFont="1" applyFill="1" applyBorder="1" applyAlignment="1" applyProtection="1">
      <alignment horizontal="center" vertical="center"/>
      <protection/>
    </xf>
    <xf numFmtId="4" fontId="10" fillId="0" borderId="33" xfId="45" applyNumberFormat="1" applyFont="1" applyFill="1" applyBorder="1" applyAlignment="1" applyProtection="1">
      <alignment horizontal="center" vertical="center"/>
      <protection/>
    </xf>
    <xf numFmtId="4" fontId="10" fillId="0" borderId="56" xfId="45" applyNumberFormat="1" applyFont="1" applyFill="1" applyBorder="1" applyAlignment="1" applyProtection="1">
      <alignment horizontal="center" vertical="center"/>
      <protection/>
    </xf>
    <xf numFmtId="4" fontId="57" fillId="0" borderId="42" xfId="45" applyNumberFormat="1" applyFont="1" applyFill="1" applyBorder="1" applyAlignment="1" applyProtection="1">
      <alignment horizontal="center" vertical="center"/>
      <protection/>
    </xf>
    <xf numFmtId="4" fontId="10" fillId="0" borderId="42" xfId="45" applyNumberFormat="1" applyFont="1" applyFill="1" applyBorder="1" applyAlignment="1" applyProtection="1">
      <alignment horizontal="center" vertical="center"/>
      <protection/>
    </xf>
    <xf numFmtId="4" fontId="10" fillId="0" borderId="57" xfId="45" applyNumberFormat="1" applyFont="1" applyFill="1" applyBorder="1" applyAlignment="1" applyProtection="1">
      <alignment horizontal="center" vertical="center"/>
      <protection/>
    </xf>
    <xf numFmtId="4" fontId="10" fillId="0" borderId="18" xfId="45" applyNumberFormat="1" applyFont="1" applyFill="1" applyBorder="1" applyAlignment="1" applyProtection="1">
      <alignment horizontal="center" vertical="center"/>
      <protection/>
    </xf>
    <xf numFmtId="4" fontId="10" fillId="0" borderId="58" xfId="45" applyNumberFormat="1" applyFont="1" applyFill="1" applyBorder="1" applyAlignment="1" applyProtection="1">
      <alignment horizontal="center" vertical="center"/>
      <protection/>
    </xf>
    <xf numFmtId="4" fontId="57" fillId="0" borderId="33" xfId="45" applyNumberFormat="1" applyFont="1" applyFill="1" applyBorder="1" applyAlignment="1" applyProtection="1">
      <alignment horizontal="center" vertical="center"/>
      <protection/>
    </xf>
    <xf numFmtId="4" fontId="10" fillId="0" borderId="59" xfId="45" applyNumberFormat="1" applyFont="1" applyFill="1" applyBorder="1" applyAlignment="1" applyProtection="1">
      <alignment horizontal="center" vertical="center"/>
      <protection/>
    </xf>
    <xf numFmtId="4" fontId="10" fillId="0" borderId="60" xfId="45" applyNumberFormat="1" applyFont="1" applyFill="1" applyBorder="1" applyAlignment="1" applyProtection="1">
      <alignment horizontal="center" vertical="center"/>
      <protection/>
    </xf>
    <xf numFmtId="4" fontId="10" fillId="0" borderId="61" xfId="45" applyNumberFormat="1" applyFont="1" applyFill="1" applyBorder="1" applyAlignment="1" applyProtection="1">
      <alignment horizontal="center" vertical="center"/>
      <protection/>
    </xf>
    <xf numFmtId="4" fontId="10" fillId="0" borderId="20" xfId="45" applyNumberFormat="1" applyFont="1" applyFill="1" applyBorder="1" applyAlignment="1" applyProtection="1">
      <alignment horizontal="center" vertical="center"/>
      <protection/>
    </xf>
    <xf numFmtId="4" fontId="10" fillId="0" borderId="62" xfId="45" applyNumberFormat="1" applyFont="1" applyFill="1" applyBorder="1" applyAlignment="1" applyProtection="1">
      <alignment horizontal="center" vertical="center"/>
      <protection/>
    </xf>
    <xf numFmtId="4" fontId="10" fillId="0" borderId="41" xfId="45" applyNumberFormat="1" applyFont="1" applyFill="1" applyBorder="1" applyAlignment="1" applyProtection="1">
      <alignment horizontal="center" vertical="center"/>
      <protection/>
    </xf>
    <xf numFmtId="4" fontId="10" fillId="0" borderId="63" xfId="45" applyNumberFormat="1" applyFont="1" applyFill="1" applyBorder="1" applyAlignment="1" applyProtection="1">
      <alignment horizontal="center" vertical="center"/>
      <protection/>
    </xf>
    <xf numFmtId="4" fontId="10" fillId="0" borderId="25" xfId="45" applyNumberFormat="1" applyFont="1" applyFill="1" applyBorder="1" applyAlignment="1" applyProtection="1">
      <alignment horizontal="center" vertical="center"/>
      <protection/>
    </xf>
    <xf numFmtId="4" fontId="57" fillId="0" borderId="32" xfId="45" applyNumberFormat="1" applyFont="1" applyFill="1" applyBorder="1" applyAlignment="1" applyProtection="1">
      <alignment horizontal="center" vertical="center"/>
      <protection/>
    </xf>
    <xf numFmtId="172" fontId="11" fillId="0" borderId="37" xfId="45" applyFont="1" applyFill="1" applyBorder="1" applyAlignment="1">
      <alignment horizontal="center" vertical="center"/>
      <protection/>
    </xf>
    <xf numFmtId="172" fontId="11" fillId="0" borderId="41" xfId="45" applyFont="1" applyFill="1" applyBorder="1" applyAlignment="1">
      <alignment horizontal="center" vertical="center"/>
      <protection/>
    </xf>
    <xf numFmtId="4" fontId="10" fillId="0" borderId="28" xfId="45" applyNumberFormat="1" applyFont="1" applyFill="1" applyBorder="1" applyAlignment="1" applyProtection="1">
      <alignment horizontal="center" vertical="center"/>
      <protection/>
    </xf>
    <xf numFmtId="4" fontId="57" fillId="0" borderId="19" xfId="45" applyNumberFormat="1" applyFont="1" applyFill="1" applyBorder="1" applyAlignment="1" applyProtection="1">
      <alignment horizontal="center" vertical="center"/>
      <protection/>
    </xf>
    <xf numFmtId="4" fontId="57" fillId="0" borderId="27" xfId="45" applyNumberFormat="1" applyFont="1" applyFill="1" applyBorder="1" applyAlignment="1" applyProtection="1">
      <alignment horizontal="center" vertical="center"/>
      <protection/>
    </xf>
    <xf numFmtId="4" fontId="10" fillId="0" borderId="64" xfId="45" applyNumberFormat="1" applyFont="1" applyFill="1" applyBorder="1" applyAlignment="1" applyProtection="1">
      <alignment horizontal="center" vertical="center"/>
      <protection/>
    </xf>
    <xf numFmtId="4" fontId="57" fillId="0" borderId="41" xfId="45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228850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800100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95350" y="2228850"/>
          <a:ext cx="7239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819150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228850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</xdr:row>
      <xdr:rowOff>152400</xdr:rowOff>
    </xdr:from>
    <xdr:to>
      <xdr:col>124</xdr:col>
      <xdr:colOff>0</xdr:colOff>
      <xdr:row>3</xdr:row>
      <xdr:rowOff>352425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28575" y="1238250"/>
          <a:ext cx="99631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OSOBITNÁ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stupnica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platových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taríf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VÝSKUMNÝCH A VÝVOJOVÝCH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zamestnancov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 ZDRAVOTNÍCKYCH ZAMESTNANCOV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5" name="Text 12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6" name="Text 13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7" name="Text 14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1</xdr:row>
      <xdr:rowOff>123825</xdr:rowOff>
    </xdr:from>
    <xdr:to>
      <xdr:col>135</xdr:col>
      <xdr:colOff>0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1630025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16300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16300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16300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2" name="Text 19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3" name="Text 20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4" name="Text 21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1</xdr:row>
      <xdr:rowOff>123825</xdr:rowOff>
    </xdr:from>
    <xdr:to>
      <xdr:col>135</xdr:col>
      <xdr:colOff>0</xdr:colOff>
      <xdr:row>2</xdr:row>
      <xdr:rowOff>0</xdr:rowOff>
    </xdr:to>
    <xdr:sp>
      <xdr:nvSpPr>
        <xdr:cNvPr id="15" name="Text 22"/>
        <xdr:cNvSpPr txBox="1">
          <a:spLocks noChangeArrowheads="1"/>
        </xdr:cNvSpPr>
      </xdr:nvSpPr>
      <xdr:spPr>
        <a:xfrm>
          <a:off x="11630025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135</xdr:col>
      <xdr:colOff>0</xdr:colOff>
      <xdr:row>2</xdr:row>
      <xdr:rowOff>66675</xdr:rowOff>
    </xdr:from>
    <xdr:to>
      <xdr:col>135</xdr:col>
      <xdr:colOff>0</xdr:colOff>
      <xdr:row>3</xdr:row>
      <xdr:rowOff>123825</xdr:rowOff>
    </xdr:to>
    <xdr:sp>
      <xdr:nvSpPr>
        <xdr:cNvPr id="16" name="Text 23"/>
        <xdr:cNvSpPr txBox="1">
          <a:spLocks noChangeArrowheads="1"/>
        </xdr:cNvSpPr>
      </xdr:nvSpPr>
      <xdr:spPr>
        <a:xfrm>
          <a:off x="11630025" y="11525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7" name="Text 25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18" name="Text 26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115</xdr:col>
      <xdr:colOff>57150</xdr:colOff>
      <xdr:row>20</xdr:row>
      <xdr:rowOff>0</xdr:rowOff>
    </xdr:to>
    <xdr:sp>
      <xdr:nvSpPr>
        <xdr:cNvPr id="20" name="Text 28"/>
        <xdr:cNvSpPr txBox="1">
          <a:spLocks noChangeArrowheads="1"/>
        </xdr:cNvSpPr>
      </xdr:nvSpPr>
      <xdr:spPr>
        <a:xfrm>
          <a:off x="85725" y="7496175"/>
          <a:ext cx="7419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85725</xdr:colOff>
      <xdr:row>20</xdr:row>
      <xdr:rowOff>0</xdr:rowOff>
    </xdr:from>
    <xdr:to>
      <xdr:col>111</xdr:col>
      <xdr:colOff>695325</xdr:colOff>
      <xdr:row>20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5210175" y="7496175"/>
          <a:ext cx="2238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2" name="Text 1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752475</xdr:colOff>
      <xdr:row>20</xdr:row>
      <xdr:rowOff>0</xdr:rowOff>
    </xdr:to>
    <xdr:sp>
      <xdr:nvSpPr>
        <xdr:cNvPr id="23" name="Text 12"/>
        <xdr:cNvSpPr txBox="1">
          <a:spLocks noChangeArrowheads="1"/>
        </xdr:cNvSpPr>
      </xdr:nvSpPr>
      <xdr:spPr>
        <a:xfrm>
          <a:off x="895350" y="749617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4" name="Text 13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112</xdr:col>
      <xdr:colOff>0</xdr:colOff>
      <xdr:row>20</xdr:row>
      <xdr:rowOff>0</xdr:rowOff>
    </xdr:to>
    <xdr:sp>
      <xdr:nvSpPr>
        <xdr:cNvPr id="25" name="Text 15"/>
        <xdr:cNvSpPr txBox="1">
          <a:spLocks noChangeArrowheads="1"/>
        </xdr:cNvSpPr>
      </xdr:nvSpPr>
      <xdr:spPr>
        <a:xfrm>
          <a:off x="47625" y="7496175"/>
          <a:ext cx="7400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638175</xdr:colOff>
      <xdr:row>20</xdr:row>
      <xdr:rowOff>0</xdr:rowOff>
    </xdr:from>
    <xdr:to>
      <xdr:col>111</xdr:col>
      <xdr:colOff>647700</xdr:colOff>
      <xdr:row>20</xdr:row>
      <xdr:rowOff>0</xdr:rowOff>
    </xdr:to>
    <xdr:sp>
      <xdr:nvSpPr>
        <xdr:cNvPr id="26" name="Text 16"/>
        <xdr:cNvSpPr txBox="1">
          <a:spLocks noChangeArrowheads="1"/>
        </xdr:cNvSpPr>
      </xdr:nvSpPr>
      <xdr:spPr>
        <a:xfrm>
          <a:off x="4495800" y="7496175"/>
          <a:ext cx="2952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5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41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1</xdr:row>
      <xdr:rowOff>276225</xdr:rowOff>
    </xdr:from>
    <xdr:to>
      <xdr:col>128</xdr:col>
      <xdr:colOff>790575</xdr:colOff>
      <xdr:row>1</xdr:row>
      <xdr:rowOff>647700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3781425" y="619125"/>
          <a:ext cx="62103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Príloha č. 3 k nariadeniu vlády č. .../2017 Z. z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
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3" name="Text 12"/>
        <xdr:cNvSpPr txBox="1">
          <a:spLocks noChangeArrowheads="1"/>
        </xdr:cNvSpPr>
      </xdr:nvSpPr>
      <xdr:spPr>
        <a:xfrm>
          <a:off x="11630025" y="77533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4" name="Text 13"/>
        <xdr:cNvSpPr txBox="1">
          <a:spLocks noChangeArrowheads="1"/>
        </xdr:cNvSpPr>
      </xdr:nvSpPr>
      <xdr:spPr>
        <a:xfrm>
          <a:off x="11630025" y="77533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5" name="Text 14"/>
        <xdr:cNvSpPr txBox="1">
          <a:spLocks noChangeArrowheads="1"/>
        </xdr:cNvSpPr>
      </xdr:nvSpPr>
      <xdr:spPr>
        <a:xfrm>
          <a:off x="11630025" y="77533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6" name="Text 19"/>
        <xdr:cNvSpPr txBox="1">
          <a:spLocks noChangeArrowheads="1"/>
        </xdr:cNvSpPr>
      </xdr:nvSpPr>
      <xdr:spPr>
        <a:xfrm>
          <a:off x="11630025" y="77533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7" name="Text 20"/>
        <xdr:cNvSpPr txBox="1">
          <a:spLocks noChangeArrowheads="1"/>
        </xdr:cNvSpPr>
      </xdr:nvSpPr>
      <xdr:spPr>
        <a:xfrm>
          <a:off x="11630025" y="77533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8" name="Text 21"/>
        <xdr:cNvSpPr txBox="1">
          <a:spLocks noChangeArrowheads="1"/>
        </xdr:cNvSpPr>
      </xdr:nvSpPr>
      <xdr:spPr>
        <a:xfrm>
          <a:off x="11630025" y="77533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6"/>
  <sheetViews>
    <sheetView tabSelected="1" zoomScalePageLayoutView="0" workbookViewId="0" topLeftCell="A1">
      <selection activeCell="A1" sqref="A1:ED19"/>
    </sheetView>
  </sheetViews>
  <sheetFormatPr defaultColWidth="16.375" defaultRowHeight="12.75"/>
  <cols>
    <col min="1" max="2" width="10.75390625" style="1" customWidth="1"/>
    <col min="3" max="4" width="9.375" style="2" hidden="1" customWidth="1"/>
    <col min="5" max="18" width="9.375" style="1" hidden="1" customWidth="1"/>
    <col min="19" max="19" width="10.75390625" style="1" hidden="1" customWidth="1"/>
    <col min="20" max="27" width="9.375" style="1" hidden="1" customWidth="1"/>
    <col min="28" max="28" width="10.75390625" style="1" hidden="1" customWidth="1"/>
    <col min="29" max="35" width="9.375" style="1" hidden="1" customWidth="1"/>
    <col min="36" max="36" width="9.375" style="1" customWidth="1"/>
    <col min="37" max="37" width="9.375" style="1" hidden="1" customWidth="1"/>
    <col min="38" max="38" width="10.75390625" style="1" hidden="1" customWidth="1"/>
    <col min="39" max="45" width="9.375" style="1" hidden="1" customWidth="1"/>
    <col min="46" max="46" width="9.375" style="1" customWidth="1"/>
    <col min="47" max="47" width="9.375" style="1" hidden="1" customWidth="1"/>
    <col min="48" max="48" width="10.75390625" style="1" hidden="1" customWidth="1"/>
    <col min="49" max="55" width="9.375" style="1" hidden="1" customWidth="1"/>
    <col min="56" max="56" width="9.375" style="1" customWidth="1"/>
    <col min="57" max="57" width="9.375" style="1" hidden="1" customWidth="1"/>
    <col min="58" max="58" width="10.75390625" style="1" hidden="1" customWidth="1"/>
    <col min="59" max="65" width="9.375" style="1" hidden="1" customWidth="1"/>
    <col min="66" max="66" width="9.375" style="1" customWidth="1"/>
    <col min="67" max="67" width="9.375" style="1" hidden="1" customWidth="1"/>
    <col min="68" max="68" width="10.75390625" style="1" hidden="1" customWidth="1"/>
    <col min="69" max="75" width="9.375" style="1" hidden="1" customWidth="1"/>
    <col min="76" max="76" width="9.375" style="1" customWidth="1"/>
    <col min="77" max="77" width="9.375" style="1" hidden="1" customWidth="1"/>
    <col min="78" max="78" width="10.75390625" style="1" hidden="1" customWidth="1"/>
    <col min="79" max="85" width="9.375" style="1" hidden="1" customWidth="1"/>
    <col min="86" max="86" width="9.375" style="1" customWidth="1"/>
    <col min="87" max="87" width="9.375" style="1" hidden="1" customWidth="1"/>
    <col min="88" max="88" width="10.75390625" style="1" hidden="1" customWidth="1"/>
    <col min="89" max="95" width="9.375" style="1" hidden="1" customWidth="1"/>
    <col min="96" max="96" width="9.375" style="1" customWidth="1"/>
    <col min="97" max="97" width="9.375" style="1" hidden="1" customWidth="1"/>
    <col min="98" max="98" width="10.75390625" style="1" hidden="1" customWidth="1"/>
    <col min="99" max="101" width="9.375" style="1" hidden="1" customWidth="1"/>
    <col min="102" max="105" width="10.625" style="1" hidden="1" customWidth="1"/>
    <col min="106" max="106" width="10.625" style="1" customWidth="1"/>
    <col min="107" max="107" width="10.625" style="1" hidden="1" customWidth="1"/>
    <col min="108" max="108" width="10.75390625" style="1" hidden="1" customWidth="1"/>
    <col min="109" max="111" width="10.625" style="1" hidden="1" customWidth="1"/>
    <col min="112" max="115" width="11.125" style="1" hidden="1" customWidth="1"/>
    <col min="116" max="116" width="11.125" style="1" customWidth="1"/>
    <col min="117" max="117" width="11.125" style="1" hidden="1" customWidth="1"/>
    <col min="118" max="118" width="10.75390625" style="1" hidden="1" customWidth="1"/>
    <col min="119" max="122" width="11.125" style="1" hidden="1" customWidth="1"/>
    <col min="123" max="124" width="11.125" style="1" customWidth="1"/>
    <col min="125" max="125" width="10.75390625" style="1" hidden="1" customWidth="1"/>
    <col min="126" max="128" width="11.125" style="1" hidden="1" customWidth="1"/>
    <col min="129" max="129" width="10.75390625" style="1" hidden="1" customWidth="1"/>
    <col min="130" max="131" width="10.75390625" style="1" customWidth="1"/>
    <col min="132" max="132" width="10.75390625" style="1" hidden="1" customWidth="1"/>
    <col min="133" max="133" width="11.125" style="1" hidden="1" customWidth="1"/>
    <col min="134" max="134" width="11.125" style="2" hidden="1" customWidth="1"/>
    <col min="135" max="135" width="11.125" style="1" hidden="1" customWidth="1"/>
    <col min="136" max="137" width="11.25390625" style="1" hidden="1" customWidth="1"/>
    <col min="138" max="138" width="15.75390625" style="1" hidden="1" customWidth="1"/>
    <col min="139" max="139" width="10.75390625" style="1" customWidth="1"/>
    <col min="140" max="140" width="0" style="1" hidden="1" customWidth="1"/>
    <col min="141" max="16384" width="16.375" style="1" customWidth="1"/>
  </cols>
  <sheetData>
    <row r="1" spans="1:134" ht="27" customHeight="1">
      <c r="A1" s="85"/>
      <c r="B1" s="85"/>
      <c r="C1" s="86"/>
      <c r="D1" s="86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6"/>
    </row>
    <row r="2" spans="1:140" ht="58.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9"/>
      <c r="X2" s="89"/>
      <c r="Y2" s="89"/>
      <c r="Z2" s="89"/>
      <c r="AA2" s="89"/>
      <c r="AB2" s="89"/>
      <c r="AC2" s="89"/>
      <c r="AD2" s="89"/>
      <c r="AE2" s="89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90"/>
      <c r="EE2" s="3" t="s">
        <v>14</v>
      </c>
      <c r="EJ2" s="2"/>
    </row>
    <row r="3" spans="1:140" ht="41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90"/>
      <c r="EC3" s="88"/>
      <c r="ED3" s="90"/>
      <c r="EE3" s="3" t="s">
        <v>15</v>
      </c>
      <c r="EH3" s="2"/>
      <c r="EJ3" s="2"/>
    </row>
    <row r="4" spans="1:138" ht="43.5" customHeight="1" thickBot="1">
      <c r="A4" s="4"/>
      <c r="B4" s="88"/>
      <c r="C4" s="88"/>
      <c r="D4" s="88"/>
      <c r="E4" s="4"/>
      <c r="F4" s="4"/>
      <c r="G4" s="4"/>
      <c r="H4" s="4"/>
      <c r="I4" s="88"/>
      <c r="J4" s="88"/>
      <c r="K4" s="88"/>
      <c r="L4" s="88"/>
      <c r="M4" s="88"/>
      <c r="N4" s="88"/>
      <c r="O4" s="90"/>
      <c r="P4" s="90"/>
      <c r="Q4" s="90"/>
      <c r="R4" s="90"/>
      <c r="S4" s="90"/>
      <c r="T4" s="90"/>
      <c r="U4" s="90"/>
      <c r="V4" s="90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90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90"/>
      <c r="EC4" s="88"/>
      <c r="ED4" s="90"/>
      <c r="EE4" s="3"/>
      <c r="EH4" s="2"/>
    </row>
    <row r="5" spans="1:140" ht="21.75" customHeight="1">
      <c r="A5" s="23"/>
      <c r="B5" s="6"/>
      <c r="C5" s="7"/>
      <c r="D5" s="77" t="s">
        <v>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9"/>
      <c r="EE5" s="15"/>
      <c r="EF5" s="16"/>
      <c r="EG5" s="17"/>
      <c r="EH5" s="16"/>
      <c r="EI5" s="18"/>
      <c r="EJ5" s="13"/>
    </row>
    <row r="6" spans="1:141" ht="28.5" customHeight="1">
      <c r="A6" s="24"/>
      <c r="B6" s="8"/>
      <c r="C6" s="9"/>
      <c r="D6" s="80" t="s">
        <v>13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2"/>
      <c r="EE6" s="5"/>
      <c r="EF6" s="2"/>
      <c r="EG6" s="12"/>
      <c r="EH6" s="2"/>
      <c r="EI6" s="53"/>
      <c r="EJ6" s="13"/>
      <c r="EK6" s="13"/>
    </row>
    <row r="7" spans="1:141" ht="21.75" customHeight="1" thickBot="1">
      <c r="A7" s="25"/>
      <c r="B7" s="10"/>
      <c r="C7" s="14">
        <v>1</v>
      </c>
      <c r="D7" s="58">
        <v>1</v>
      </c>
      <c r="E7" s="27">
        <v>2</v>
      </c>
      <c r="F7" s="27"/>
      <c r="G7" s="27">
        <v>1</v>
      </c>
      <c r="H7" s="27">
        <v>2</v>
      </c>
      <c r="I7" s="27">
        <v>3</v>
      </c>
      <c r="J7" s="27"/>
      <c r="K7" s="27"/>
      <c r="L7" s="27">
        <v>1</v>
      </c>
      <c r="M7" s="27">
        <v>2</v>
      </c>
      <c r="N7" s="27">
        <v>3</v>
      </c>
      <c r="O7" s="27">
        <v>4</v>
      </c>
      <c r="P7" s="27"/>
      <c r="Q7" s="27"/>
      <c r="R7" s="22"/>
      <c r="S7" s="28">
        <v>1</v>
      </c>
      <c r="T7" s="29">
        <v>2</v>
      </c>
      <c r="U7" s="29">
        <v>3</v>
      </c>
      <c r="V7" s="29">
        <v>4</v>
      </c>
      <c r="W7" s="29">
        <v>5</v>
      </c>
      <c r="X7" s="29"/>
      <c r="Y7" s="29"/>
      <c r="Z7" s="29"/>
      <c r="AA7" s="29">
        <v>1</v>
      </c>
      <c r="AB7" s="30">
        <v>2</v>
      </c>
      <c r="AC7" s="29">
        <v>3</v>
      </c>
      <c r="AD7" s="29">
        <v>4</v>
      </c>
      <c r="AE7" s="29">
        <v>5</v>
      </c>
      <c r="AF7" s="29">
        <v>6</v>
      </c>
      <c r="AG7" s="29"/>
      <c r="AH7" s="29"/>
      <c r="AI7" s="29"/>
      <c r="AJ7" s="29">
        <v>1</v>
      </c>
      <c r="AK7" s="29">
        <v>2</v>
      </c>
      <c r="AL7" s="30">
        <v>3</v>
      </c>
      <c r="AM7" s="29">
        <v>4</v>
      </c>
      <c r="AN7" s="29">
        <v>5</v>
      </c>
      <c r="AO7" s="29">
        <v>6</v>
      </c>
      <c r="AP7" s="29">
        <v>7</v>
      </c>
      <c r="AQ7" s="29"/>
      <c r="AR7" s="29"/>
      <c r="AS7" s="29"/>
      <c r="AT7" s="29">
        <v>2</v>
      </c>
      <c r="AU7" s="29">
        <v>3</v>
      </c>
      <c r="AV7" s="30">
        <v>4</v>
      </c>
      <c r="AW7" s="29">
        <v>5</v>
      </c>
      <c r="AX7" s="29">
        <v>6</v>
      </c>
      <c r="AY7" s="29">
        <v>7</v>
      </c>
      <c r="AZ7" s="29">
        <v>8</v>
      </c>
      <c r="BA7" s="29"/>
      <c r="BB7" s="29"/>
      <c r="BC7" s="29"/>
      <c r="BD7" s="29">
        <v>3</v>
      </c>
      <c r="BE7" s="29">
        <v>4</v>
      </c>
      <c r="BF7" s="30">
        <v>5</v>
      </c>
      <c r="BG7" s="29">
        <v>6</v>
      </c>
      <c r="BH7" s="29">
        <v>7</v>
      </c>
      <c r="BI7" s="29">
        <v>8</v>
      </c>
      <c r="BJ7" s="29">
        <v>9</v>
      </c>
      <c r="BK7" s="29"/>
      <c r="BL7" s="29"/>
      <c r="BM7" s="29"/>
      <c r="BN7" s="29">
        <v>4</v>
      </c>
      <c r="BO7" s="29">
        <v>5</v>
      </c>
      <c r="BP7" s="30">
        <v>6</v>
      </c>
      <c r="BQ7" s="29">
        <v>7</v>
      </c>
      <c r="BR7" s="29">
        <v>8</v>
      </c>
      <c r="BS7" s="29">
        <v>9</v>
      </c>
      <c r="BT7" s="29">
        <v>10</v>
      </c>
      <c r="BU7" s="29"/>
      <c r="BV7" s="29"/>
      <c r="BW7" s="29"/>
      <c r="BX7" s="29">
        <v>5</v>
      </c>
      <c r="BY7" s="29">
        <v>6</v>
      </c>
      <c r="BZ7" s="30">
        <v>7</v>
      </c>
      <c r="CA7" s="29">
        <v>8</v>
      </c>
      <c r="CB7" s="29">
        <v>9</v>
      </c>
      <c r="CC7" s="29">
        <v>10</v>
      </c>
      <c r="CD7" s="29">
        <v>11</v>
      </c>
      <c r="CE7" s="29"/>
      <c r="CF7" s="29"/>
      <c r="CG7" s="29"/>
      <c r="CH7" s="29">
        <v>6</v>
      </c>
      <c r="CI7" s="29">
        <v>7</v>
      </c>
      <c r="CJ7" s="30">
        <v>8</v>
      </c>
      <c r="CK7" s="29">
        <v>9</v>
      </c>
      <c r="CL7" s="29">
        <v>10</v>
      </c>
      <c r="CM7" s="29">
        <v>11</v>
      </c>
      <c r="CN7" s="29">
        <v>12</v>
      </c>
      <c r="CO7" s="29"/>
      <c r="CP7" s="29"/>
      <c r="CQ7" s="29"/>
      <c r="CR7" s="29">
        <v>7</v>
      </c>
      <c r="CS7" s="29">
        <v>8</v>
      </c>
      <c r="CT7" s="30">
        <v>9</v>
      </c>
      <c r="CU7" s="29">
        <v>10</v>
      </c>
      <c r="CV7" s="29">
        <v>11</v>
      </c>
      <c r="CW7" s="31">
        <v>12</v>
      </c>
      <c r="CX7" s="32">
        <v>13</v>
      </c>
      <c r="CY7" s="32"/>
      <c r="CZ7" s="32"/>
      <c r="DA7" s="32"/>
      <c r="DB7" s="32">
        <v>8</v>
      </c>
      <c r="DC7" s="32">
        <v>9</v>
      </c>
      <c r="DD7" s="33">
        <v>10</v>
      </c>
      <c r="DE7" s="32">
        <v>11</v>
      </c>
      <c r="DF7" s="32">
        <v>12</v>
      </c>
      <c r="DG7" s="32">
        <v>13</v>
      </c>
      <c r="DH7" s="34">
        <v>14</v>
      </c>
      <c r="DI7" s="34"/>
      <c r="DJ7" s="34"/>
      <c r="DK7" s="34"/>
      <c r="DL7" s="34">
        <v>9</v>
      </c>
      <c r="DM7" s="34">
        <v>10</v>
      </c>
      <c r="DN7" s="35">
        <v>11</v>
      </c>
      <c r="DO7" s="34">
        <v>12</v>
      </c>
      <c r="DP7" s="34">
        <v>13</v>
      </c>
      <c r="DQ7" s="34"/>
      <c r="DR7" s="34"/>
      <c r="DS7" s="34">
        <v>10</v>
      </c>
      <c r="DT7" s="34">
        <v>11</v>
      </c>
      <c r="DU7" s="35">
        <v>12</v>
      </c>
      <c r="DV7" s="34">
        <v>13</v>
      </c>
      <c r="DW7" s="34"/>
      <c r="DX7" s="34">
        <v>12</v>
      </c>
      <c r="DY7" s="35">
        <v>13</v>
      </c>
      <c r="DZ7" s="35">
        <v>12</v>
      </c>
      <c r="EA7" s="35">
        <v>13</v>
      </c>
      <c r="EB7" s="36">
        <v>14</v>
      </c>
      <c r="EC7" s="22">
        <v>14</v>
      </c>
      <c r="ED7" s="26">
        <v>14</v>
      </c>
      <c r="EE7" s="11"/>
      <c r="EF7" s="19">
        <v>14</v>
      </c>
      <c r="EG7" s="12"/>
      <c r="EH7" s="2"/>
      <c r="EI7" s="54">
        <v>14</v>
      </c>
      <c r="EJ7" s="13"/>
      <c r="EK7" s="13"/>
    </row>
    <row r="8" spans="1:141" ht="27.75" customHeight="1" thickBot="1">
      <c r="A8" s="37">
        <v>1</v>
      </c>
      <c r="B8" s="38" t="s">
        <v>1</v>
      </c>
      <c r="C8" s="91">
        <v>246.5</v>
      </c>
      <c r="D8" s="92">
        <f>C8+16</f>
        <v>262.5</v>
      </c>
      <c r="E8" s="93">
        <v>252.5</v>
      </c>
      <c r="F8" s="93">
        <f>D8*1.015</f>
        <v>266.4375</v>
      </c>
      <c r="G8" s="93">
        <f>CEILING(F8,0.5)</f>
        <v>266.5</v>
      </c>
      <c r="H8" s="93">
        <f aca="true" t="shared" si="0" ref="H8:H19">E8+16</f>
        <v>268.5</v>
      </c>
      <c r="I8" s="93">
        <v>261</v>
      </c>
      <c r="J8" s="93">
        <f>H8*1.015</f>
        <v>272.5275</v>
      </c>
      <c r="K8" s="93">
        <f>G8*1.01</f>
        <v>269.165</v>
      </c>
      <c r="L8" s="93">
        <f aca="true" t="shared" si="1" ref="L8:L19">CEILING(K8,0.5)</f>
        <v>269.5</v>
      </c>
      <c r="M8" s="93">
        <f aca="true" t="shared" si="2" ref="M8:M19">CEILING(J8,0.5)</f>
        <v>273</v>
      </c>
      <c r="N8" s="93">
        <f aca="true" t="shared" si="3" ref="N8:N19">I8+16</f>
        <v>277</v>
      </c>
      <c r="O8" s="93">
        <v>273</v>
      </c>
      <c r="P8" s="93">
        <f>N8*1.015</f>
        <v>281.155</v>
      </c>
      <c r="Q8" s="93">
        <f>M8*1.01</f>
        <v>275.73</v>
      </c>
      <c r="R8" s="94">
        <f>L8*1.04</f>
        <v>280.28000000000003</v>
      </c>
      <c r="S8" s="95">
        <v>280.5</v>
      </c>
      <c r="T8" s="96">
        <f aca="true" t="shared" si="4" ref="T8:T19">CEILING(Q8,0.5)</f>
        <v>276</v>
      </c>
      <c r="U8" s="96">
        <f aca="true" t="shared" si="5" ref="U8:U19">CEILING(P8,0.5)</f>
        <v>281.5</v>
      </c>
      <c r="V8" s="96">
        <f aca="true" t="shared" si="6" ref="V8:V19">O8+16</f>
        <v>289</v>
      </c>
      <c r="W8" s="96">
        <v>292</v>
      </c>
      <c r="X8" s="96">
        <f>V8*1.015</f>
        <v>293.335</v>
      </c>
      <c r="Y8" s="96">
        <f>U8*1.01</f>
        <v>284.315</v>
      </c>
      <c r="Z8" s="97">
        <f aca="true" t="shared" si="7" ref="Z8:Z19">T8*1.04</f>
        <v>287.04</v>
      </c>
      <c r="AA8" s="98">
        <f aca="true" t="shared" si="8" ref="AA8:AA19">S8*1.04</f>
        <v>291.72</v>
      </c>
      <c r="AB8" s="96">
        <v>287.5</v>
      </c>
      <c r="AC8" s="96">
        <f>CEILING(Y8,0.5)</f>
        <v>284.5</v>
      </c>
      <c r="AD8" s="96">
        <f>CEILING(X8,0.5)</f>
        <v>293.5</v>
      </c>
      <c r="AE8" s="96">
        <f>W8+16</f>
        <v>308</v>
      </c>
      <c r="AF8" s="96">
        <v>315</v>
      </c>
      <c r="AG8" s="96">
        <f>AE8*1.015</f>
        <v>312.61999999999995</v>
      </c>
      <c r="AH8" s="96">
        <f>AD8*1.01</f>
        <v>296.435</v>
      </c>
      <c r="AI8" s="97">
        <f>AC8*1.04</f>
        <v>295.88</v>
      </c>
      <c r="AJ8" s="99">
        <v>260</v>
      </c>
      <c r="AK8" s="99"/>
      <c r="AL8" s="99"/>
      <c r="AM8" s="99"/>
      <c r="AN8" s="99"/>
      <c r="AO8" s="99"/>
      <c r="AP8" s="99"/>
      <c r="AQ8" s="99"/>
      <c r="AR8" s="99"/>
      <c r="AS8" s="99"/>
      <c r="AT8" s="96">
        <v>268</v>
      </c>
      <c r="AU8" s="100"/>
      <c r="AV8" s="96"/>
      <c r="AW8" s="96"/>
      <c r="AX8" s="96"/>
      <c r="AY8" s="96"/>
      <c r="AZ8" s="96"/>
      <c r="BA8" s="96"/>
      <c r="BB8" s="96"/>
      <c r="BC8" s="96"/>
      <c r="BD8" s="96">
        <v>280.5</v>
      </c>
      <c r="BE8" s="100"/>
      <c r="BF8" s="96"/>
      <c r="BG8" s="96"/>
      <c r="BH8" s="96"/>
      <c r="BI8" s="96"/>
      <c r="BJ8" s="96"/>
      <c r="BK8" s="96"/>
      <c r="BL8" s="96"/>
      <c r="BM8" s="96"/>
      <c r="BN8" s="96">
        <v>359.5</v>
      </c>
      <c r="BO8" s="100"/>
      <c r="BP8" s="96"/>
      <c r="BQ8" s="96"/>
      <c r="BR8" s="96"/>
      <c r="BS8" s="96"/>
      <c r="BT8" s="96"/>
      <c r="BU8" s="96"/>
      <c r="BV8" s="96"/>
      <c r="BW8" s="96"/>
      <c r="BX8" s="96">
        <v>386</v>
      </c>
      <c r="BY8" s="100"/>
      <c r="BZ8" s="96"/>
      <c r="CA8" s="96"/>
      <c r="CB8" s="96"/>
      <c r="CC8" s="96"/>
      <c r="CD8" s="96"/>
      <c r="CE8" s="96"/>
      <c r="CF8" s="96"/>
      <c r="CG8" s="96"/>
      <c r="CH8" s="96">
        <v>416</v>
      </c>
      <c r="CI8" s="100"/>
      <c r="CJ8" s="96"/>
      <c r="CK8" s="96"/>
      <c r="CL8" s="96"/>
      <c r="CM8" s="96"/>
      <c r="CN8" s="96"/>
      <c r="CO8" s="96"/>
      <c r="CP8" s="96"/>
      <c r="CQ8" s="96"/>
      <c r="CR8" s="96">
        <v>448.5</v>
      </c>
      <c r="CS8" s="100"/>
      <c r="CT8" s="96"/>
      <c r="CU8" s="96"/>
      <c r="CV8" s="96"/>
      <c r="CW8" s="96"/>
      <c r="CX8" s="96"/>
      <c r="CY8" s="96"/>
      <c r="CZ8" s="96"/>
      <c r="DA8" s="96"/>
      <c r="DB8" s="96">
        <v>517.5</v>
      </c>
      <c r="DC8" s="100"/>
      <c r="DD8" s="96"/>
      <c r="DE8" s="96"/>
      <c r="DF8" s="96"/>
      <c r="DG8" s="96"/>
      <c r="DH8" s="96"/>
      <c r="DI8" s="96"/>
      <c r="DJ8" s="96"/>
      <c r="DK8" s="96"/>
      <c r="DL8" s="101">
        <v>595</v>
      </c>
      <c r="DM8" s="100"/>
      <c r="DN8" s="96"/>
      <c r="DO8" s="96"/>
      <c r="DP8" s="96"/>
      <c r="DQ8" s="96"/>
      <c r="DR8" s="96"/>
      <c r="DS8" s="96">
        <v>693.5</v>
      </c>
      <c r="DT8" s="96">
        <v>744</v>
      </c>
      <c r="DU8" s="96"/>
      <c r="DV8" s="96"/>
      <c r="DW8" s="96"/>
      <c r="DX8" s="100"/>
      <c r="DY8" s="96"/>
      <c r="DZ8" s="102">
        <v>795.5</v>
      </c>
      <c r="EA8" s="96">
        <v>854</v>
      </c>
      <c r="EB8" s="96"/>
      <c r="EC8" s="96"/>
      <c r="ED8" s="96"/>
      <c r="EE8" s="46"/>
      <c r="EF8" s="47"/>
      <c r="EG8" s="47"/>
      <c r="EH8" s="48"/>
      <c r="EI8" s="61">
        <v>921.5</v>
      </c>
      <c r="EJ8" s="64">
        <f>CEILING(633.36,0.5)</f>
        <v>633.5</v>
      </c>
      <c r="EK8" s="13"/>
    </row>
    <row r="9" spans="1:141" ht="27.75" customHeight="1" thickBot="1">
      <c r="A9" s="39">
        <v>2</v>
      </c>
      <c r="B9" s="40" t="s">
        <v>2</v>
      </c>
      <c r="C9" s="91">
        <v>256</v>
      </c>
      <c r="D9" s="95">
        <f aca="true" t="shared" si="9" ref="D9:D19">C9+16</f>
        <v>272</v>
      </c>
      <c r="E9" s="103">
        <v>262</v>
      </c>
      <c r="F9" s="103">
        <f aca="true" t="shared" si="10" ref="F9:F19">D9*1.015</f>
        <v>276.08</v>
      </c>
      <c r="G9" s="103">
        <f aca="true" t="shared" si="11" ref="G9:G19">CEILING(F9,0.5)</f>
        <v>276.5</v>
      </c>
      <c r="H9" s="103">
        <f t="shared" si="0"/>
        <v>278</v>
      </c>
      <c r="I9" s="103">
        <v>270.5</v>
      </c>
      <c r="J9" s="103">
        <f aca="true" t="shared" si="12" ref="J9:J19">H9*1.015</f>
        <v>282.16999999999996</v>
      </c>
      <c r="K9" s="103">
        <f aca="true" t="shared" si="13" ref="K9:K19">G9*1.01</f>
        <v>279.265</v>
      </c>
      <c r="L9" s="103">
        <f t="shared" si="1"/>
        <v>279.5</v>
      </c>
      <c r="M9" s="103">
        <f t="shared" si="2"/>
        <v>282.5</v>
      </c>
      <c r="N9" s="103">
        <f t="shared" si="3"/>
        <v>286.5</v>
      </c>
      <c r="O9" s="103">
        <v>283.5</v>
      </c>
      <c r="P9" s="103">
        <f aca="true" t="shared" si="14" ref="P9:P19">N9*1.015</f>
        <v>290.79749999999996</v>
      </c>
      <c r="Q9" s="103">
        <f aca="true" t="shared" si="15" ref="Q9:Q19">M9*1.01</f>
        <v>285.325</v>
      </c>
      <c r="R9" s="104">
        <f aca="true" t="shared" si="16" ref="R9:R19">L9*1.04</f>
        <v>290.68</v>
      </c>
      <c r="S9" s="95">
        <v>291</v>
      </c>
      <c r="T9" s="101">
        <f t="shared" si="4"/>
        <v>285.5</v>
      </c>
      <c r="U9" s="101">
        <f t="shared" si="5"/>
        <v>291</v>
      </c>
      <c r="V9" s="101">
        <f t="shared" si="6"/>
        <v>299.5</v>
      </c>
      <c r="W9" s="105">
        <v>304</v>
      </c>
      <c r="X9" s="101">
        <f aca="true" t="shared" si="17" ref="X9:X19">V9*1.015</f>
        <v>303.99249999999995</v>
      </c>
      <c r="Y9" s="101">
        <f aca="true" t="shared" si="18" ref="Y9:Y19">U9*1.01</f>
        <v>293.91</v>
      </c>
      <c r="Z9" s="106">
        <f t="shared" si="7"/>
        <v>296.92</v>
      </c>
      <c r="AA9" s="107">
        <f t="shared" si="8"/>
        <v>302.64</v>
      </c>
      <c r="AB9" s="101">
        <v>297</v>
      </c>
      <c r="AC9" s="101">
        <f aca="true" t="shared" si="19" ref="AC9:AC19">CEILING(Y9,0.5)</f>
        <v>294</v>
      </c>
      <c r="AD9" s="101">
        <f aca="true" t="shared" si="20" ref="AD9:AD19">CEILING(X9,0.5)</f>
        <v>304</v>
      </c>
      <c r="AE9" s="101">
        <f aca="true" t="shared" si="21" ref="AE9:AE19">W9+16</f>
        <v>320</v>
      </c>
      <c r="AF9" s="105">
        <v>327.5</v>
      </c>
      <c r="AG9" s="101">
        <f aca="true" t="shared" si="22" ref="AG9:AG19">AE9*1.015</f>
        <v>324.79999999999995</v>
      </c>
      <c r="AH9" s="101">
        <f aca="true" t="shared" si="23" ref="AH9:AH19">AD9*1.01</f>
        <v>307.04</v>
      </c>
      <c r="AI9" s="106">
        <f aca="true" t="shared" si="24" ref="AI9:AI19">AC9*1.04</f>
        <v>305.76</v>
      </c>
      <c r="AJ9" s="108">
        <v>267.5</v>
      </c>
      <c r="AK9" s="100"/>
      <c r="AL9" s="101"/>
      <c r="AM9" s="101"/>
      <c r="AN9" s="101"/>
      <c r="AO9" s="101"/>
      <c r="AP9" s="105"/>
      <c r="AQ9" s="101"/>
      <c r="AR9" s="101"/>
      <c r="AS9" s="101"/>
      <c r="AT9" s="96">
        <v>277.5</v>
      </c>
      <c r="AU9" s="100"/>
      <c r="AV9" s="101"/>
      <c r="AW9" s="101"/>
      <c r="AX9" s="101"/>
      <c r="AY9" s="101"/>
      <c r="AZ9" s="105"/>
      <c r="BA9" s="101"/>
      <c r="BB9" s="101"/>
      <c r="BC9" s="101"/>
      <c r="BD9" s="96">
        <v>290</v>
      </c>
      <c r="BE9" s="100"/>
      <c r="BF9" s="101"/>
      <c r="BG9" s="101"/>
      <c r="BH9" s="101"/>
      <c r="BI9" s="101"/>
      <c r="BJ9" s="105"/>
      <c r="BK9" s="101"/>
      <c r="BL9" s="101"/>
      <c r="BM9" s="101"/>
      <c r="BN9" s="96">
        <v>372.5</v>
      </c>
      <c r="BO9" s="100"/>
      <c r="BP9" s="101"/>
      <c r="BQ9" s="101"/>
      <c r="BR9" s="101"/>
      <c r="BS9" s="101"/>
      <c r="BT9" s="105"/>
      <c r="BU9" s="101"/>
      <c r="BV9" s="101"/>
      <c r="BW9" s="101"/>
      <c r="BX9" s="96">
        <v>400</v>
      </c>
      <c r="BY9" s="100"/>
      <c r="BZ9" s="101"/>
      <c r="CA9" s="101"/>
      <c r="CB9" s="101"/>
      <c r="CC9" s="101"/>
      <c r="CD9" s="105"/>
      <c r="CE9" s="101"/>
      <c r="CF9" s="101"/>
      <c r="CG9" s="101"/>
      <c r="CH9" s="96">
        <v>432</v>
      </c>
      <c r="CI9" s="100"/>
      <c r="CJ9" s="101"/>
      <c r="CK9" s="101"/>
      <c r="CL9" s="101"/>
      <c r="CM9" s="101"/>
      <c r="CN9" s="105"/>
      <c r="CO9" s="101"/>
      <c r="CP9" s="101"/>
      <c r="CQ9" s="101"/>
      <c r="CR9" s="96">
        <v>466</v>
      </c>
      <c r="CS9" s="100"/>
      <c r="CT9" s="101"/>
      <c r="CU9" s="101"/>
      <c r="CV9" s="101"/>
      <c r="CW9" s="101"/>
      <c r="CX9" s="105"/>
      <c r="CY9" s="106"/>
      <c r="CZ9" s="106"/>
      <c r="DA9" s="106"/>
      <c r="DB9" s="97">
        <v>537</v>
      </c>
      <c r="DC9" s="100"/>
      <c r="DD9" s="106"/>
      <c r="DE9" s="106"/>
      <c r="DF9" s="106"/>
      <c r="DG9" s="106"/>
      <c r="DH9" s="109"/>
      <c r="DI9" s="110"/>
      <c r="DJ9" s="110"/>
      <c r="DK9" s="110"/>
      <c r="DL9" s="111">
        <v>618</v>
      </c>
      <c r="DM9" s="112"/>
      <c r="DN9" s="105"/>
      <c r="DO9" s="105"/>
      <c r="DP9" s="105"/>
      <c r="DQ9" s="105"/>
      <c r="DR9" s="105"/>
      <c r="DS9" s="105">
        <v>720</v>
      </c>
      <c r="DT9" s="96">
        <v>772.5</v>
      </c>
      <c r="DU9" s="105"/>
      <c r="DV9" s="105"/>
      <c r="DW9" s="105"/>
      <c r="DX9" s="112"/>
      <c r="DY9" s="105"/>
      <c r="DZ9" s="113">
        <v>827</v>
      </c>
      <c r="EA9" s="105">
        <v>888</v>
      </c>
      <c r="EB9" s="105"/>
      <c r="EC9" s="105"/>
      <c r="ED9" s="105"/>
      <c r="EE9" s="49"/>
      <c r="EF9" s="50"/>
      <c r="EG9" s="50"/>
      <c r="EH9" s="51"/>
      <c r="EI9" s="62">
        <v>957.5</v>
      </c>
      <c r="EJ9" s="64">
        <v>659</v>
      </c>
      <c r="EK9" s="13"/>
    </row>
    <row r="10" spans="1:141" ht="27.75" customHeight="1" thickBot="1">
      <c r="A10" s="39">
        <v>3</v>
      </c>
      <c r="B10" s="41" t="s">
        <v>3</v>
      </c>
      <c r="C10" s="91">
        <v>264.5</v>
      </c>
      <c r="D10" s="95">
        <f t="shared" si="9"/>
        <v>280.5</v>
      </c>
      <c r="E10" s="103">
        <v>270.5</v>
      </c>
      <c r="F10" s="103">
        <f t="shared" si="10"/>
        <v>284.7075</v>
      </c>
      <c r="G10" s="103">
        <f t="shared" si="11"/>
        <v>285</v>
      </c>
      <c r="H10" s="103">
        <f t="shared" si="0"/>
        <v>286.5</v>
      </c>
      <c r="I10" s="103">
        <v>281</v>
      </c>
      <c r="J10" s="103">
        <f t="shared" si="12"/>
        <v>290.79749999999996</v>
      </c>
      <c r="K10" s="103">
        <f t="shared" si="13"/>
        <v>287.85</v>
      </c>
      <c r="L10" s="103">
        <f t="shared" si="1"/>
        <v>288</v>
      </c>
      <c r="M10" s="103">
        <f t="shared" si="2"/>
        <v>291</v>
      </c>
      <c r="N10" s="103">
        <f t="shared" si="3"/>
        <v>297</v>
      </c>
      <c r="O10" s="103">
        <v>293</v>
      </c>
      <c r="P10" s="103">
        <f t="shared" si="14"/>
        <v>301.455</v>
      </c>
      <c r="Q10" s="103">
        <f t="shared" si="15"/>
        <v>293.91</v>
      </c>
      <c r="R10" s="104">
        <f t="shared" si="16"/>
        <v>299.52</v>
      </c>
      <c r="S10" s="95">
        <v>300</v>
      </c>
      <c r="T10" s="114">
        <f t="shared" si="4"/>
        <v>294</v>
      </c>
      <c r="U10" s="101">
        <f t="shared" si="5"/>
        <v>301.5</v>
      </c>
      <c r="V10" s="101">
        <f t="shared" si="6"/>
        <v>309</v>
      </c>
      <c r="W10" s="105">
        <v>315.5</v>
      </c>
      <c r="X10" s="101">
        <f t="shared" si="17"/>
        <v>313.635</v>
      </c>
      <c r="Y10" s="101">
        <f t="shared" si="18"/>
        <v>304.515</v>
      </c>
      <c r="Z10" s="106">
        <f t="shared" si="7"/>
        <v>305.76</v>
      </c>
      <c r="AA10" s="107">
        <f t="shared" si="8"/>
        <v>312</v>
      </c>
      <c r="AB10" s="115">
        <v>306</v>
      </c>
      <c r="AC10" s="101">
        <f t="shared" si="19"/>
        <v>305</v>
      </c>
      <c r="AD10" s="101">
        <f t="shared" si="20"/>
        <v>314</v>
      </c>
      <c r="AE10" s="101">
        <f t="shared" si="21"/>
        <v>331.5</v>
      </c>
      <c r="AF10" s="105">
        <v>340.5</v>
      </c>
      <c r="AG10" s="101">
        <f t="shared" si="22"/>
        <v>336.47249999999997</v>
      </c>
      <c r="AH10" s="101">
        <f t="shared" si="23"/>
        <v>317.14</v>
      </c>
      <c r="AI10" s="106">
        <f t="shared" si="24"/>
        <v>317.2</v>
      </c>
      <c r="AJ10" s="108">
        <v>276.5</v>
      </c>
      <c r="AK10" s="100"/>
      <c r="AL10" s="101"/>
      <c r="AM10" s="101"/>
      <c r="AN10" s="101"/>
      <c r="AO10" s="101"/>
      <c r="AP10" s="105"/>
      <c r="AQ10" s="101"/>
      <c r="AR10" s="101"/>
      <c r="AS10" s="101"/>
      <c r="AT10" s="96">
        <v>286.5</v>
      </c>
      <c r="AU10" s="100"/>
      <c r="AV10" s="101"/>
      <c r="AW10" s="101"/>
      <c r="AX10" s="101"/>
      <c r="AY10" s="101"/>
      <c r="AZ10" s="105"/>
      <c r="BA10" s="101"/>
      <c r="BB10" s="101"/>
      <c r="BC10" s="101"/>
      <c r="BD10" s="96">
        <v>299.5</v>
      </c>
      <c r="BE10" s="100"/>
      <c r="BF10" s="101"/>
      <c r="BG10" s="101"/>
      <c r="BH10" s="101"/>
      <c r="BI10" s="101"/>
      <c r="BJ10" s="105"/>
      <c r="BK10" s="101"/>
      <c r="BL10" s="101"/>
      <c r="BM10" s="101"/>
      <c r="BN10" s="96">
        <v>386</v>
      </c>
      <c r="BO10" s="100"/>
      <c r="BP10" s="101"/>
      <c r="BQ10" s="101"/>
      <c r="BR10" s="101"/>
      <c r="BS10" s="101"/>
      <c r="BT10" s="105"/>
      <c r="BU10" s="101"/>
      <c r="BV10" s="101"/>
      <c r="BW10" s="101"/>
      <c r="BX10" s="96">
        <v>414.5</v>
      </c>
      <c r="BY10" s="100"/>
      <c r="BZ10" s="101"/>
      <c r="CA10" s="101"/>
      <c r="CB10" s="101"/>
      <c r="CC10" s="101"/>
      <c r="CD10" s="105"/>
      <c r="CE10" s="101"/>
      <c r="CF10" s="101"/>
      <c r="CG10" s="101"/>
      <c r="CH10" s="96">
        <v>447</v>
      </c>
      <c r="CI10" s="100"/>
      <c r="CJ10" s="101"/>
      <c r="CK10" s="101"/>
      <c r="CL10" s="101"/>
      <c r="CM10" s="101"/>
      <c r="CN10" s="105"/>
      <c r="CO10" s="101"/>
      <c r="CP10" s="101"/>
      <c r="CQ10" s="101"/>
      <c r="CR10" s="96">
        <v>484.5</v>
      </c>
      <c r="CS10" s="100"/>
      <c r="CT10" s="101"/>
      <c r="CU10" s="101"/>
      <c r="CV10" s="101"/>
      <c r="CW10" s="101"/>
      <c r="CX10" s="105"/>
      <c r="CY10" s="106"/>
      <c r="CZ10" s="106"/>
      <c r="DA10" s="106"/>
      <c r="DB10" s="97">
        <v>558</v>
      </c>
      <c r="DC10" s="100"/>
      <c r="DD10" s="106"/>
      <c r="DE10" s="106"/>
      <c r="DF10" s="106"/>
      <c r="DG10" s="106"/>
      <c r="DH10" s="109"/>
      <c r="DI10" s="110"/>
      <c r="DJ10" s="110"/>
      <c r="DK10" s="110"/>
      <c r="DL10" s="105">
        <v>643</v>
      </c>
      <c r="DM10" s="112"/>
      <c r="DN10" s="105"/>
      <c r="DO10" s="105"/>
      <c r="DP10" s="105"/>
      <c r="DQ10" s="105"/>
      <c r="DR10" s="105"/>
      <c r="DS10" s="105">
        <v>749</v>
      </c>
      <c r="DT10" s="96">
        <v>803</v>
      </c>
      <c r="DU10" s="105"/>
      <c r="DV10" s="105"/>
      <c r="DW10" s="105"/>
      <c r="DX10" s="112"/>
      <c r="DY10" s="105"/>
      <c r="DZ10" s="113">
        <v>858</v>
      </c>
      <c r="EA10" s="105">
        <v>922.5</v>
      </c>
      <c r="EB10" s="105"/>
      <c r="EC10" s="105"/>
      <c r="ED10" s="105"/>
      <c r="EE10" s="49"/>
      <c r="EF10" s="50"/>
      <c r="EG10" s="50"/>
      <c r="EH10" s="51"/>
      <c r="EI10" s="62">
        <v>995</v>
      </c>
      <c r="EJ10" s="64">
        <v>683.5</v>
      </c>
      <c r="EK10" s="13"/>
    </row>
    <row r="11" spans="1:141" ht="27.75" customHeight="1" thickBot="1">
      <c r="A11" s="42">
        <v>4</v>
      </c>
      <c r="B11" s="40" t="s">
        <v>4</v>
      </c>
      <c r="C11" s="91">
        <v>273</v>
      </c>
      <c r="D11" s="95">
        <f t="shared" si="9"/>
        <v>289</v>
      </c>
      <c r="E11" s="103">
        <v>280.5</v>
      </c>
      <c r="F11" s="103">
        <f t="shared" si="10"/>
        <v>293.335</v>
      </c>
      <c r="G11" s="103">
        <f t="shared" si="11"/>
        <v>293.5</v>
      </c>
      <c r="H11" s="103">
        <f t="shared" si="0"/>
        <v>296.5</v>
      </c>
      <c r="I11" s="103">
        <v>290.5</v>
      </c>
      <c r="J11" s="103">
        <f t="shared" si="12"/>
        <v>300.9475</v>
      </c>
      <c r="K11" s="103">
        <f t="shared" si="13"/>
        <v>296.435</v>
      </c>
      <c r="L11" s="103">
        <f t="shared" si="1"/>
        <v>296.5</v>
      </c>
      <c r="M11" s="103">
        <f t="shared" si="2"/>
        <v>301</v>
      </c>
      <c r="N11" s="103">
        <f t="shared" si="3"/>
        <v>306.5</v>
      </c>
      <c r="O11" s="103">
        <v>304.5</v>
      </c>
      <c r="P11" s="103">
        <f t="shared" si="14"/>
        <v>311.09749999999997</v>
      </c>
      <c r="Q11" s="103">
        <f t="shared" si="15"/>
        <v>304.01</v>
      </c>
      <c r="R11" s="104">
        <f t="shared" si="16"/>
        <v>308.36</v>
      </c>
      <c r="S11" s="95">
        <v>308.5</v>
      </c>
      <c r="T11" s="114">
        <f t="shared" si="4"/>
        <v>304.5</v>
      </c>
      <c r="U11" s="101">
        <f t="shared" si="5"/>
        <v>311.5</v>
      </c>
      <c r="V11" s="101">
        <f t="shared" si="6"/>
        <v>320.5</v>
      </c>
      <c r="W11" s="105">
        <v>327</v>
      </c>
      <c r="X11" s="101">
        <f t="shared" si="17"/>
        <v>325.30749999999995</v>
      </c>
      <c r="Y11" s="101">
        <f t="shared" si="18"/>
        <v>314.615</v>
      </c>
      <c r="Z11" s="106">
        <f t="shared" si="7"/>
        <v>316.68</v>
      </c>
      <c r="AA11" s="107">
        <f t="shared" si="8"/>
        <v>320.84000000000003</v>
      </c>
      <c r="AB11" s="115">
        <v>317</v>
      </c>
      <c r="AC11" s="101">
        <f t="shared" si="19"/>
        <v>315</v>
      </c>
      <c r="AD11" s="101">
        <f t="shared" si="20"/>
        <v>325.5</v>
      </c>
      <c r="AE11" s="101">
        <f t="shared" si="21"/>
        <v>343</v>
      </c>
      <c r="AF11" s="105">
        <v>353</v>
      </c>
      <c r="AG11" s="101">
        <f t="shared" si="22"/>
        <v>348.145</v>
      </c>
      <c r="AH11" s="101">
        <f t="shared" si="23"/>
        <v>328.755</v>
      </c>
      <c r="AI11" s="106">
        <f t="shared" si="24"/>
        <v>327.6</v>
      </c>
      <c r="AJ11" s="108">
        <v>285</v>
      </c>
      <c r="AK11" s="100"/>
      <c r="AL11" s="101"/>
      <c r="AM11" s="101"/>
      <c r="AN11" s="101"/>
      <c r="AO11" s="101"/>
      <c r="AP11" s="105"/>
      <c r="AQ11" s="101"/>
      <c r="AR11" s="101"/>
      <c r="AS11" s="101"/>
      <c r="AT11" s="96">
        <v>296</v>
      </c>
      <c r="AU11" s="100"/>
      <c r="AV11" s="101"/>
      <c r="AW11" s="101"/>
      <c r="AX11" s="101"/>
      <c r="AY11" s="101"/>
      <c r="AZ11" s="105"/>
      <c r="BA11" s="101"/>
      <c r="BB11" s="101"/>
      <c r="BC11" s="101"/>
      <c r="BD11" s="96">
        <v>309</v>
      </c>
      <c r="BE11" s="100"/>
      <c r="BF11" s="101"/>
      <c r="BG11" s="101"/>
      <c r="BH11" s="101"/>
      <c r="BI11" s="101"/>
      <c r="BJ11" s="105"/>
      <c r="BK11" s="101"/>
      <c r="BL11" s="101"/>
      <c r="BM11" s="101"/>
      <c r="BN11" s="96">
        <v>399</v>
      </c>
      <c r="BO11" s="100"/>
      <c r="BP11" s="101"/>
      <c r="BQ11" s="101"/>
      <c r="BR11" s="101"/>
      <c r="BS11" s="101"/>
      <c r="BT11" s="105"/>
      <c r="BU11" s="101"/>
      <c r="BV11" s="101"/>
      <c r="BW11" s="101"/>
      <c r="BX11" s="96">
        <v>429.5</v>
      </c>
      <c r="BY11" s="100"/>
      <c r="BZ11" s="101"/>
      <c r="CA11" s="101"/>
      <c r="CB11" s="101"/>
      <c r="CC11" s="101"/>
      <c r="CD11" s="105"/>
      <c r="CE11" s="101"/>
      <c r="CF11" s="101"/>
      <c r="CG11" s="101"/>
      <c r="CH11" s="96">
        <v>463</v>
      </c>
      <c r="CI11" s="100"/>
      <c r="CJ11" s="101"/>
      <c r="CK11" s="101"/>
      <c r="CL11" s="101"/>
      <c r="CM11" s="101"/>
      <c r="CN11" s="105"/>
      <c r="CO11" s="101"/>
      <c r="CP11" s="101"/>
      <c r="CQ11" s="101"/>
      <c r="CR11" s="96">
        <v>501.5</v>
      </c>
      <c r="CS11" s="100"/>
      <c r="CT11" s="101"/>
      <c r="CU11" s="101"/>
      <c r="CV11" s="101"/>
      <c r="CW11" s="101"/>
      <c r="CX11" s="105"/>
      <c r="CY11" s="106"/>
      <c r="CZ11" s="106"/>
      <c r="DA11" s="106"/>
      <c r="DB11" s="97">
        <v>577.5</v>
      </c>
      <c r="DC11" s="100"/>
      <c r="DD11" s="106"/>
      <c r="DE11" s="106"/>
      <c r="DF11" s="106"/>
      <c r="DG11" s="106"/>
      <c r="DH11" s="109"/>
      <c r="DI11" s="110"/>
      <c r="DJ11" s="110"/>
      <c r="DK11" s="110"/>
      <c r="DL11" s="105">
        <v>665</v>
      </c>
      <c r="DM11" s="112"/>
      <c r="DN11" s="105"/>
      <c r="DO11" s="105"/>
      <c r="DP11" s="105"/>
      <c r="DQ11" s="105"/>
      <c r="DR11" s="105"/>
      <c r="DS11" s="105">
        <v>776.5</v>
      </c>
      <c r="DT11" s="96">
        <v>831.5</v>
      </c>
      <c r="DU11" s="105"/>
      <c r="DV11" s="105"/>
      <c r="DW11" s="105"/>
      <c r="DX11" s="112"/>
      <c r="DY11" s="105"/>
      <c r="DZ11" s="113">
        <v>889.5</v>
      </c>
      <c r="EA11" s="105">
        <v>956</v>
      </c>
      <c r="EB11" s="105"/>
      <c r="EC11" s="105"/>
      <c r="ED11" s="105"/>
      <c r="EE11" s="49"/>
      <c r="EF11" s="50"/>
      <c r="EG11" s="50"/>
      <c r="EH11" s="51"/>
      <c r="EI11" s="62">
        <v>1030.5</v>
      </c>
      <c r="EJ11" s="64">
        <v>709.5</v>
      </c>
      <c r="EK11" s="13"/>
    </row>
    <row r="12" spans="1:141" ht="27.75" customHeight="1" thickBot="1">
      <c r="A12" s="43">
        <v>5</v>
      </c>
      <c r="B12" s="40" t="s">
        <v>5</v>
      </c>
      <c r="C12" s="116">
        <v>281.5</v>
      </c>
      <c r="D12" s="92">
        <f t="shared" si="9"/>
        <v>297.5</v>
      </c>
      <c r="E12" s="96">
        <v>289</v>
      </c>
      <c r="F12" s="96">
        <f t="shared" si="10"/>
        <v>301.9625</v>
      </c>
      <c r="G12" s="96">
        <f t="shared" si="11"/>
        <v>302</v>
      </c>
      <c r="H12" s="96">
        <f t="shared" si="0"/>
        <v>305</v>
      </c>
      <c r="I12" s="96">
        <v>299.5</v>
      </c>
      <c r="J12" s="96">
        <f t="shared" si="12"/>
        <v>309.575</v>
      </c>
      <c r="K12" s="96">
        <f t="shared" si="13"/>
        <v>305.02</v>
      </c>
      <c r="L12" s="96">
        <f t="shared" si="1"/>
        <v>305.5</v>
      </c>
      <c r="M12" s="96">
        <f t="shared" si="2"/>
        <v>310</v>
      </c>
      <c r="N12" s="96">
        <f t="shared" si="3"/>
        <v>315.5</v>
      </c>
      <c r="O12" s="96">
        <v>315</v>
      </c>
      <c r="P12" s="96">
        <f t="shared" si="14"/>
        <v>320.23249999999996</v>
      </c>
      <c r="Q12" s="96">
        <f t="shared" si="15"/>
        <v>313.1</v>
      </c>
      <c r="R12" s="97">
        <f t="shared" si="16"/>
        <v>317.72</v>
      </c>
      <c r="S12" s="95">
        <v>318</v>
      </c>
      <c r="T12" s="101">
        <f t="shared" si="4"/>
        <v>313.5</v>
      </c>
      <c r="U12" s="101">
        <f t="shared" si="5"/>
        <v>320.5</v>
      </c>
      <c r="V12" s="101">
        <f t="shared" si="6"/>
        <v>331</v>
      </c>
      <c r="W12" s="105">
        <v>338</v>
      </c>
      <c r="X12" s="101">
        <f t="shared" si="17"/>
        <v>335.965</v>
      </c>
      <c r="Y12" s="101">
        <f t="shared" si="18"/>
        <v>323.705</v>
      </c>
      <c r="Z12" s="106">
        <f t="shared" si="7"/>
        <v>326.04</v>
      </c>
      <c r="AA12" s="107">
        <f t="shared" si="8"/>
        <v>330.72</v>
      </c>
      <c r="AB12" s="115">
        <v>326.5</v>
      </c>
      <c r="AC12" s="101">
        <f t="shared" si="19"/>
        <v>324</v>
      </c>
      <c r="AD12" s="101">
        <f t="shared" si="20"/>
        <v>336</v>
      </c>
      <c r="AE12" s="101">
        <f t="shared" si="21"/>
        <v>354</v>
      </c>
      <c r="AF12" s="105">
        <v>366</v>
      </c>
      <c r="AG12" s="101">
        <f t="shared" si="22"/>
        <v>359.30999999999995</v>
      </c>
      <c r="AH12" s="101">
        <f t="shared" si="23"/>
        <v>339.36</v>
      </c>
      <c r="AI12" s="106">
        <f t="shared" si="24"/>
        <v>336.96000000000004</v>
      </c>
      <c r="AJ12" s="108">
        <v>292.5</v>
      </c>
      <c r="AK12" s="100"/>
      <c r="AL12" s="101"/>
      <c r="AM12" s="101"/>
      <c r="AN12" s="101"/>
      <c r="AO12" s="101"/>
      <c r="AP12" s="105"/>
      <c r="AQ12" s="101"/>
      <c r="AR12" s="101"/>
      <c r="AS12" s="101"/>
      <c r="AT12" s="96">
        <v>304.5</v>
      </c>
      <c r="AU12" s="100"/>
      <c r="AV12" s="101"/>
      <c r="AW12" s="101"/>
      <c r="AX12" s="101"/>
      <c r="AY12" s="101"/>
      <c r="AZ12" s="105"/>
      <c r="BA12" s="101"/>
      <c r="BB12" s="101"/>
      <c r="BC12" s="101"/>
      <c r="BD12" s="96">
        <v>320</v>
      </c>
      <c r="BE12" s="100"/>
      <c r="BF12" s="101"/>
      <c r="BG12" s="101"/>
      <c r="BH12" s="101"/>
      <c r="BI12" s="101"/>
      <c r="BJ12" s="105"/>
      <c r="BK12" s="101"/>
      <c r="BL12" s="101"/>
      <c r="BM12" s="101"/>
      <c r="BN12" s="96">
        <v>411.5</v>
      </c>
      <c r="BO12" s="100"/>
      <c r="BP12" s="101"/>
      <c r="BQ12" s="101"/>
      <c r="BR12" s="101"/>
      <c r="BS12" s="101"/>
      <c r="BT12" s="105"/>
      <c r="BU12" s="101"/>
      <c r="BV12" s="101"/>
      <c r="BW12" s="101"/>
      <c r="BX12" s="96">
        <v>444</v>
      </c>
      <c r="BY12" s="100"/>
      <c r="BZ12" s="101"/>
      <c r="CA12" s="101"/>
      <c r="CB12" s="101"/>
      <c r="CC12" s="101"/>
      <c r="CD12" s="105"/>
      <c r="CE12" s="101"/>
      <c r="CF12" s="101"/>
      <c r="CG12" s="101"/>
      <c r="CH12" s="96">
        <v>479</v>
      </c>
      <c r="CI12" s="100"/>
      <c r="CJ12" s="101"/>
      <c r="CK12" s="101"/>
      <c r="CL12" s="101"/>
      <c r="CM12" s="101"/>
      <c r="CN12" s="105"/>
      <c r="CO12" s="101"/>
      <c r="CP12" s="101"/>
      <c r="CQ12" s="101"/>
      <c r="CR12" s="96">
        <v>519.5</v>
      </c>
      <c r="CS12" s="100"/>
      <c r="CT12" s="101"/>
      <c r="CU12" s="101"/>
      <c r="CV12" s="101"/>
      <c r="CW12" s="101"/>
      <c r="CX12" s="105"/>
      <c r="CY12" s="106"/>
      <c r="CZ12" s="106"/>
      <c r="DA12" s="106"/>
      <c r="DB12" s="97">
        <v>597.5</v>
      </c>
      <c r="DC12" s="100"/>
      <c r="DD12" s="106"/>
      <c r="DE12" s="106"/>
      <c r="DF12" s="106"/>
      <c r="DG12" s="106"/>
      <c r="DH12" s="109"/>
      <c r="DI12" s="110"/>
      <c r="DJ12" s="110"/>
      <c r="DK12" s="110"/>
      <c r="DL12" s="105">
        <v>689.5</v>
      </c>
      <c r="DM12" s="112"/>
      <c r="DN12" s="105"/>
      <c r="DO12" s="105"/>
      <c r="DP12" s="105"/>
      <c r="DQ12" s="105"/>
      <c r="DR12" s="105"/>
      <c r="DS12" s="105">
        <v>804</v>
      </c>
      <c r="DT12" s="96">
        <v>862</v>
      </c>
      <c r="DU12" s="105"/>
      <c r="DV12" s="105"/>
      <c r="DW12" s="105"/>
      <c r="DX12" s="112"/>
      <c r="DY12" s="105"/>
      <c r="DZ12" s="113">
        <v>923</v>
      </c>
      <c r="EA12" s="105">
        <v>989.5</v>
      </c>
      <c r="EB12" s="105"/>
      <c r="EC12" s="105"/>
      <c r="ED12" s="105"/>
      <c r="EE12" s="49"/>
      <c r="EF12" s="50"/>
      <c r="EG12" s="50"/>
      <c r="EH12" s="51"/>
      <c r="EI12" s="62">
        <v>1067</v>
      </c>
      <c r="EJ12" s="64">
        <v>735</v>
      </c>
      <c r="EK12" s="13"/>
    </row>
    <row r="13" spans="1:141" ht="27.75" customHeight="1" thickBot="1">
      <c r="A13" s="39">
        <v>6</v>
      </c>
      <c r="B13" s="40" t="s">
        <v>6</v>
      </c>
      <c r="C13" s="117">
        <v>290</v>
      </c>
      <c r="D13" s="95">
        <f t="shared" si="9"/>
        <v>306</v>
      </c>
      <c r="E13" s="118">
        <v>298.5</v>
      </c>
      <c r="F13" s="103">
        <f t="shared" si="10"/>
        <v>310.59</v>
      </c>
      <c r="G13" s="103">
        <f t="shared" si="11"/>
        <v>311</v>
      </c>
      <c r="H13" s="103">
        <f t="shared" si="0"/>
        <v>314.5</v>
      </c>
      <c r="I13" s="118">
        <v>310</v>
      </c>
      <c r="J13" s="103">
        <f t="shared" si="12"/>
        <v>319.2175</v>
      </c>
      <c r="K13" s="103">
        <f t="shared" si="13"/>
        <v>314.11</v>
      </c>
      <c r="L13" s="103">
        <f t="shared" si="1"/>
        <v>314.5</v>
      </c>
      <c r="M13" s="103">
        <f t="shared" si="2"/>
        <v>319.5</v>
      </c>
      <c r="N13" s="103">
        <f t="shared" si="3"/>
        <v>326</v>
      </c>
      <c r="O13" s="118">
        <v>326</v>
      </c>
      <c r="P13" s="103">
        <f t="shared" si="14"/>
        <v>330.89</v>
      </c>
      <c r="Q13" s="103">
        <f t="shared" si="15"/>
        <v>322.695</v>
      </c>
      <c r="R13" s="104">
        <f t="shared" si="16"/>
        <v>327.08</v>
      </c>
      <c r="S13" s="95">
        <v>327.5</v>
      </c>
      <c r="T13" s="101">
        <f t="shared" si="4"/>
        <v>323</v>
      </c>
      <c r="U13" s="101">
        <f t="shared" si="5"/>
        <v>331</v>
      </c>
      <c r="V13" s="101">
        <f t="shared" si="6"/>
        <v>342</v>
      </c>
      <c r="W13" s="105">
        <v>349.5</v>
      </c>
      <c r="X13" s="101">
        <f t="shared" si="17"/>
        <v>347.12999999999994</v>
      </c>
      <c r="Y13" s="101">
        <f t="shared" si="18"/>
        <v>334.31</v>
      </c>
      <c r="Z13" s="106">
        <f t="shared" si="7"/>
        <v>335.92</v>
      </c>
      <c r="AA13" s="107">
        <f t="shared" si="8"/>
        <v>340.6</v>
      </c>
      <c r="AB13" s="101">
        <v>336</v>
      </c>
      <c r="AC13" s="101">
        <f t="shared" si="19"/>
        <v>334.5</v>
      </c>
      <c r="AD13" s="101">
        <f t="shared" si="20"/>
        <v>347.5</v>
      </c>
      <c r="AE13" s="101">
        <f t="shared" si="21"/>
        <v>365.5</v>
      </c>
      <c r="AF13" s="105">
        <v>378.5</v>
      </c>
      <c r="AG13" s="101">
        <f t="shared" si="22"/>
        <v>370.98249999999996</v>
      </c>
      <c r="AH13" s="101">
        <f t="shared" si="23"/>
        <v>350.975</v>
      </c>
      <c r="AI13" s="106">
        <f t="shared" si="24"/>
        <v>347.88</v>
      </c>
      <c r="AJ13" s="108">
        <v>301</v>
      </c>
      <c r="AK13" s="100"/>
      <c r="AL13" s="101"/>
      <c r="AM13" s="101"/>
      <c r="AN13" s="101"/>
      <c r="AO13" s="101"/>
      <c r="AP13" s="105"/>
      <c r="AQ13" s="101"/>
      <c r="AR13" s="101"/>
      <c r="AS13" s="101"/>
      <c r="AT13" s="96">
        <v>313</v>
      </c>
      <c r="AU13" s="100"/>
      <c r="AV13" s="101"/>
      <c r="AW13" s="101"/>
      <c r="AX13" s="101"/>
      <c r="AY13" s="101"/>
      <c r="AZ13" s="105"/>
      <c r="BA13" s="101"/>
      <c r="BB13" s="101"/>
      <c r="BC13" s="101"/>
      <c r="BD13" s="96">
        <v>330</v>
      </c>
      <c r="BE13" s="100"/>
      <c r="BF13" s="101"/>
      <c r="BG13" s="101"/>
      <c r="BH13" s="101"/>
      <c r="BI13" s="101"/>
      <c r="BJ13" s="105"/>
      <c r="BK13" s="101"/>
      <c r="BL13" s="101"/>
      <c r="BM13" s="101"/>
      <c r="BN13" s="96">
        <v>424</v>
      </c>
      <c r="BO13" s="100"/>
      <c r="BP13" s="101"/>
      <c r="BQ13" s="101"/>
      <c r="BR13" s="101"/>
      <c r="BS13" s="101"/>
      <c r="BT13" s="105"/>
      <c r="BU13" s="101"/>
      <c r="BV13" s="101"/>
      <c r="BW13" s="101"/>
      <c r="BX13" s="96">
        <v>457.5</v>
      </c>
      <c r="BY13" s="100"/>
      <c r="BZ13" s="101"/>
      <c r="CA13" s="101"/>
      <c r="CB13" s="101"/>
      <c r="CC13" s="101"/>
      <c r="CD13" s="105"/>
      <c r="CE13" s="101"/>
      <c r="CF13" s="101"/>
      <c r="CG13" s="101"/>
      <c r="CH13" s="96">
        <v>495.5</v>
      </c>
      <c r="CI13" s="100"/>
      <c r="CJ13" s="101"/>
      <c r="CK13" s="101"/>
      <c r="CL13" s="101"/>
      <c r="CM13" s="101"/>
      <c r="CN13" s="105"/>
      <c r="CO13" s="101"/>
      <c r="CP13" s="101"/>
      <c r="CQ13" s="101"/>
      <c r="CR13" s="96">
        <v>536</v>
      </c>
      <c r="CS13" s="100"/>
      <c r="CT13" s="101"/>
      <c r="CU13" s="101"/>
      <c r="CV13" s="101"/>
      <c r="CW13" s="101"/>
      <c r="CX13" s="105"/>
      <c r="CY13" s="106"/>
      <c r="CZ13" s="106"/>
      <c r="DA13" s="106"/>
      <c r="DB13" s="97">
        <v>618</v>
      </c>
      <c r="DC13" s="100"/>
      <c r="DD13" s="106"/>
      <c r="DE13" s="106"/>
      <c r="DF13" s="106"/>
      <c r="DG13" s="106"/>
      <c r="DH13" s="109"/>
      <c r="DI13" s="110"/>
      <c r="DJ13" s="110"/>
      <c r="DK13" s="110"/>
      <c r="DL13" s="105">
        <v>713</v>
      </c>
      <c r="DM13" s="112"/>
      <c r="DN13" s="105"/>
      <c r="DO13" s="105"/>
      <c r="DP13" s="105"/>
      <c r="DQ13" s="105"/>
      <c r="DR13" s="105"/>
      <c r="DS13" s="105">
        <v>831.5</v>
      </c>
      <c r="DT13" s="96">
        <v>890.5</v>
      </c>
      <c r="DU13" s="105"/>
      <c r="DV13" s="105"/>
      <c r="DW13" s="105"/>
      <c r="DX13" s="112"/>
      <c r="DY13" s="105"/>
      <c r="DZ13" s="113">
        <v>953.5</v>
      </c>
      <c r="EA13" s="105">
        <v>1024</v>
      </c>
      <c r="EB13" s="105"/>
      <c r="EC13" s="105"/>
      <c r="ED13" s="105"/>
      <c r="EE13" s="49"/>
      <c r="EF13" s="50"/>
      <c r="EG13" s="50"/>
      <c r="EH13" s="52"/>
      <c r="EI13" s="62">
        <v>1104</v>
      </c>
      <c r="EJ13" s="60">
        <v>760.5</v>
      </c>
      <c r="EK13" s="13"/>
    </row>
    <row r="14" spans="1:141" ht="27.75" customHeight="1" thickBot="1">
      <c r="A14" s="39">
        <v>7</v>
      </c>
      <c r="B14" s="41" t="s">
        <v>7</v>
      </c>
      <c r="C14" s="91">
        <v>298.5</v>
      </c>
      <c r="D14" s="95">
        <f t="shared" si="9"/>
        <v>314.5</v>
      </c>
      <c r="E14" s="103">
        <v>308</v>
      </c>
      <c r="F14" s="103">
        <f t="shared" si="10"/>
        <v>319.2175</v>
      </c>
      <c r="G14" s="103">
        <f t="shared" si="11"/>
        <v>319.5</v>
      </c>
      <c r="H14" s="103">
        <f t="shared" si="0"/>
        <v>324</v>
      </c>
      <c r="I14" s="103">
        <v>319.5</v>
      </c>
      <c r="J14" s="103">
        <f t="shared" si="12"/>
        <v>328.85999999999996</v>
      </c>
      <c r="K14" s="103">
        <f t="shared" si="13"/>
        <v>322.695</v>
      </c>
      <c r="L14" s="103">
        <f t="shared" si="1"/>
        <v>323</v>
      </c>
      <c r="M14" s="103">
        <f t="shared" si="2"/>
        <v>329</v>
      </c>
      <c r="N14" s="103">
        <f t="shared" si="3"/>
        <v>335.5</v>
      </c>
      <c r="O14" s="103">
        <v>336</v>
      </c>
      <c r="P14" s="103">
        <f t="shared" si="14"/>
        <v>340.53249999999997</v>
      </c>
      <c r="Q14" s="103">
        <f t="shared" si="15"/>
        <v>332.29</v>
      </c>
      <c r="R14" s="104">
        <f t="shared" si="16"/>
        <v>335.92</v>
      </c>
      <c r="S14" s="95">
        <v>336</v>
      </c>
      <c r="T14" s="101">
        <f t="shared" si="4"/>
        <v>332.5</v>
      </c>
      <c r="U14" s="101">
        <f t="shared" si="5"/>
        <v>341</v>
      </c>
      <c r="V14" s="101">
        <f t="shared" si="6"/>
        <v>352</v>
      </c>
      <c r="W14" s="105">
        <v>362</v>
      </c>
      <c r="X14" s="101">
        <f t="shared" si="17"/>
        <v>357.28</v>
      </c>
      <c r="Y14" s="101">
        <f t="shared" si="18"/>
        <v>344.41</v>
      </c>
      <c r="Z14" s="106">
        <f t="shared" si="7"/>
        <v>345.8</v>
      </c>
      <c r="AA14" s="107">
        <f t="shared" si="8"/>
        <v>349.44</v>
      </c>
      <c r="AB14" s="101">
        <v>346</v>
      </c>
      <c r="AC14" s="101">
        <f t="shared" si="19"/>
        <v>344.5</v>
      </c>
      <c r="AD14" s="101">
        <f t="shared" si="20"/>
        <v>357.5</v>
      </c>
      <c r="AE14" s="101">
        <f t="shared" si="21"/>
        <v>378</v>
      </c>
      <c r="AF14" s="105">
        <v>391</v>
      </c>
      <c r="AG14" s="101">
        <f t="shared" si="22"/>
        <v>383.66999999999996</v>
      </c>
      <c r="AH14" s="101">
        <f t="shared" si="23"/>
        <v>361.075</v>
      </c>
      <c r="AI14" s="106">
        <f t="shared" si="24"/>
        <v>358.28000000000003</v>
      </c>
      <c r="AJ14" s="108">
        <v>309</v>
      </c>
      <c r="AK14" s="100"/>
      <c r="AL14" s="101"/>
      <c r="AM14" s="101"/>
      <c r="AN14" s="101"/>
      <c r="AO14" s="101"/>
      <c r="AP14" s="105"/>
      <c r="AQ14" s="101"/>
      <c r="AR14" s="101"/>
      <c r="AS14" s="101"/>
      <c r="AT14" s="96">
        <v>321.5</v>
      </c>
      <c r="AU14" s="100"/>
      <c r="AV14" s="101"/>
      <c r="AW14" s="101"/>
      <c r="AX14" s="101"/>
      <c r="AY14" s="101"/>
      <c r="AZ14" s="105"/>
      <c r="BA14" s="101"/>
      <c r="BB14" s="101"/>
      <c r="BC14" s="101"/>
      <c r="BD14" s="96">
        <v>338</v>
      </c>
      <c r="BE14" s="100"/>
      <c r="BF14" s="101"/>
      <c r="BG14" s="101"/>
      <c r="BH14" s="101"/>
      <c r="BI14" s="101"/>
      <c r="BJ14" s="105"/>
      <c r="BK14" s="101"/>
      <c r="BL14" s="101"/>
      <c r="BM14" s="101"/>
      <c r="BN14" s="96">
        <v>438.5</v>
      </c>
      <c r="BO14" s="100"/>
      <c r="BP14" s="101"/>
      <c r="BQ14" s="101"/>
      <c r="BR14" s="101"/>
      <c r="BS14" s="101"/>
      <c r="BT14" s="105"/>
      <c r="BU14" s="101"/>
      <c r="BV14" s="101"/>
      <c r="BW14" s="101"/>
      <c r="BX14" s="96">
        <v>472.5</v>
      </c>
      <c r="BY14" s="100"/>
      <c r="BZ14" s="101"/>
      <c r="CA14" s="101"/>
      <c r="CB14" s="101"/>
      <c r="CC14" s="101"/>
      <c r="CD14" s="105"/>
      <c r="CE14" s="101"/>
      <c r="CF14" s="101"/>
      <c r="CG14" s="101"/>
      <c r="CH14" s="96">
        <v>510.5</v>
      </c>
      <c r="CI14" s="100"/>
      <c r="CJ14" s="101"/>
      <c r="CK14" s="101"/>
      <c r="CL14" s="101"/>
      <c r="CM14" s="101"/>
      <c r="CN14" s="105"/>
      <c r="CO14" s="101"/>
      <c r="CP14" s="101"/>
      <c r="CQ14" s="101"/>
      <c r="CR14" s="96">
        <v>554.5</v>
      </c>
      <c r="CS14" s="100"/>
      <c r="CT14" s="101"/>
      <c r="CU14" s="101"/>
      <c r="CV14" s="101"/>
      <c r="CW14" s="101"/>
      <c r="CX14" s="105"/>
      <c r="CY14" s="106"/>
      <c r="CZ14" s="106"/>
      <c r="DA14" s="106"/>
      <c r="DB14" s="97">
        <v>639</v>
      </c>
      <c r="DC14" s="100"/>
      <c r="DD14" s="106"/>
      <c r="DE14" s="106"/>
      <c r="DF14" s="106"/>
      <c r="DG14" s="106"/>
      <c r="DH14" s="109"/>
      <c r="DI14" s="110"/>
      <c r="DJ14" s="110"/>
      <c r="DK14" s="110"/>
      <c r="DL14" s="111">
        <v>736</v>
      </c>
      <c r="DM14" s="112"/>
      <c r="DN14" s="105"/>
      <c r="DO14" s="105"/>
      <c r="DP14" s="105"/>
      <c r="DQ14" s="105"/>
      <c r="DR14" s="105"/>
      <c r="DS14" s="105">
        <v>859.5</v>
      </c>
      <c r="DT14" s="96">
        <v>921.5</v>
      </c>
      <c r="DU14" s="105"/>
      <c r="DV14" s="105"/>
      <c r="DW14" s="105"/>
      <c r="DX14" s="112"/>
      <c r="DY14" s="105"/>
      <c r="DZ14" s="113">
        <v>986</v>
      </c>
      <c r="EA14" s="105">
        <v>1057.5</v>
      </c>
      <c r="EB14" s="105"/>
      <c r="EC14" s="105"/>
      <c r="ED14" s="105"/>
      <c r="EE14" s="49"/>
      <c r="EF14" s="50"/>
      <c r="EG14" s="50"/>
      <c r="EH14" s="51"/>
      <c r="EI14" s="62">
        <v>1141.5</v>
      </c>
      <c r="EJ14" s="64">
        <v>785.5</v>
      </c>
      <c r="EK14" s="13"/>
    </row>
    <row r="15" spans="1:141" ht="27.75" customHeight="1" thickBot="1">
      <c r="A15" s="39">
        <v>8</v>
      </c>
      <c r="B15" s="40" t="s">
        <v>8</v>
      </c>
      <c r="C15" s="91">
        <v>308</v>
      </c>
      <c r="D15" s="95">
        <f t="shared" si="9"/>
        <v>324</v>
      </c>
      <c r="E15" s="103">
        <v>316.5</v>
      </c>
      <c r="F15" s="103">
        <f t="shared" si="10"/>
        <v>328.85999999999996</v>
      </c>
      <c r="G15" s="103">
        <f t="shared" si="11"/>
        <v>329</v>
      </c>
      <c r="H15" s="103">
        <f t="shared" si="0"/>
        <v>332.5</v>
      </c>
      <c r="I15" s="103">
        <v>329.5</v>
      </c>
      <c r="J15" s="103">
        <f t="shared" si="12"/>
        <v>337.48749999999995</v>
      </c>
      <c r="K15" s="103">
        <f t="shared" si="13"/>
        <v>332.29</v>
      </c>
      <c r="L15" s="103">
        <f t="shared" si="1"/>
        <v>332.5</v>
      </c>
      <c r="M15" s="103">
        <f t="shared" si="2"/>
        <v>337.5</v>
      </c>
      <c r="N15" s="103">
        <f t="shared" si="3"/>
        <v>345.5</v>
      </c>
      <c r="O15" s="103">
        <v>346</v>
      </c>
      <c r="P15" s="103">
        <f t="shared" si="14"/>
        <v>350.68249999999995</v>
      </c>
      <c r="Q15" s="103">
        <f t="shared" si="15"/>
        <v>340.875</v>
      </c>
      <c r="R15" s="104">
        <f t="shared" si="16"/>
        <v>345.8</v>
      </c>
      <c r="S15" s="95">
        <v>346</v>
      </c>
      <c r="T15" s="101">
        <f t="shared" si="4"/>
        <v>341</v>
      </c>
      <c r="U15" s="101">
        <f t="shared" si="5"/>
        <v>351</v>
      </c>
      <c r="V15" s="101">
        <f t="shared" si="6"/>
        <v>362</v>
      </c>
      <c r="W15" s="105">
        <v>373.5</v>
      </c>
      <c r="X15" s="101">
        <f t="shared" si="17"/>
        <v>367.42999999999995</v>
      </c>
      <c r="Y15" s="101">
        <f t="shared" si="18"/>
        <v>354.51</v>
      </c>
      <c r="Z15" s="106">
        <f t="shared" si="7"/>
        <v>354.64</v>
      </c>
      <c r="AA15" s="107">
        <f t="shared" si="8"/>
        <v>359.84000000000003</v>
      </c>
      <c r="AB15" s="101">
        <v>355</v>
      </c>
      <c r="AC15" s="101">
        <f t="shared" si="19"/>
        <v>355</v>
      </c>
      <c r="AD15" s="101">
        <f t="shared" si="20"/>
        <v>367.5</v>
      </c>
      <c r="AE15" s="101">
        <f t="shared" si="21"/>
        <v>389.5</v>
      </c>
      <c r="AF15" s="105">
        <v>403.5</v>
      </c>
      <c r="AG15" s="101">
        <f t="shared" si="22"/>
        <v>395.3425</v>
      </c>
      <c r="AH15" s="101">
        <f t="shared" si="23"/>
        <v>371.175</v>
      </c>
      <c r="AI15" s="106">
        <f t="shared" si="24"/>
        <v>369.2</v>
      </c>
      <c r="AJ15" s="108">
        <v>318.5</v>
      </c>
      <c r="AK15" s="100"/>
      <c r="AL15" s="101"/>
      <c r="AM15" s="101"/>
      <c r="AN15" s="101"/>
      <c r="AO15" s="101"/>
      <c r="AP15" s="105"/>
      <c r="AQ15" s="101"/>
      <c r="AR15" s="101"/>
      <c r="AS15" s="101"/>
      <c r="AT15" s="96">
        <v>331</v>
      </c>
      <c r="AU15" s="100"/>
      <c r="AV15" s="101"/>
      <c r="AW15" s="101"/>
      <c r="AX15" s="101"/>
      <c r="AY15" s="101"/>
      <c r="AZ15" s="105"/>
      <c r="BA15" s="101"/>
      <c r="BB15" s="101"/>
      <c r="BC15" s="101"/>
      <c r="BD15" s="96">
        <v>348.5</v>
      </c>
      <c r="BE15" s="100"/>
      <c r="BF15" s="101"/>
      <c r="BG15" s="101"/>
      <c r="BH15" s="101"/>
      <c r="BI15" s="101"/>
      <c r="BJ15" s="105"/>
      <c r="BK15" s="101"/>
      <c r="BL15" s="101"/>
      <c r="BM15" s="101"/>
      <c r="BN15" s="96">
        <v>451</v>
      </c>
      <c r="BO15" s="100"/>
      <c r="BP15" s="101"/>
      <c r="BQ15" s="101"/>
      <c r="BR15" s="101"/>
      <c r="BS15" s="101"/>
      <c r="BT15" s="105"/>
      <c r="BU15" s="101"/>
      <c r="BV15" s="101"/>
      <c r="BW15" s="101"/>
      <c r="BX15" s="96">
        <v>486.5</v>
      </c>
      <c r="BY15" s="100"/>
      <c r="BZ15" s="101"/>
      <c r="CA15" s="101"/>
      <c r="CB15" s="101"/>
      <c r="CC15" s="101"/>
      <c r="CD15" s="105"/>
      <c r="CE15" s="101"/>
      <c r="CF15" s="101"/>
      <c r="CG15" s="101"/>
      <c r="CH15" s="96">
        <v>527.5</v>
      </c>
      <c r="CI15" s="100"/>
      <c r="CJ15" s="101"/>
      <c r="CK15" s="101"/>
      <c r="CL15" s="101"/>
      <c r="CM15" s="101"/>
      <c r="CN15" s="105"/>
      <c r="CO15" s="101"/>
      <c r="CP15" s="101"/>
      <c r="CQ15" s="101"/>
      <c r="CR15" s="96">
        <v>571</v>
      </c>
      <c r="CS15" s="100"/>
      <c r="CT15" s="101"/>
      <c r="CU15" s="101"/>
      <c r="CV15" s="101"/>
      <c r="CW15" s="101"/>
      <c r="CX15" s="105"/>
      <c r="CY15" s="106"/>
      <c r="CZ15" s="106"/>
      <c r="DA15" s="106"/>
      <c r="DB15" s="97">
        <v>658.5</v>
      </c>
      <c r="DC15" s="100"/>
      <c r="DD15" s="106"/>
      <c r="DE15" s="106"/>
      <c r="DF15" s="106"/>
      <c r="DG15" s="106"/>
      <c r="DH15" s="109"/>
      <c r="DI15" s="110"/>
      <c r="DJ15" s="110"/>
      <c r="DK15" s="110"/>
      <c r="DL15" s="113">
        <v>759</v>
      </c>
      <c r="DM15" s="112"/>
      <c r="DN15" s="105"/>
      <c r="DO15" s="105"/>
      <c r="DP15" s="105"/>
      <c r="DQ15" s="105"/>
      <c r="DR15" s="105"/>
      <c r="DS15" s="105">
        <v>887</v>
      </c>
      <c r="DT15" s="96">
        <v>949</v>
      </c>
      <c r="DU15" s="105"/>
      <c r="DV15" s="105"/>
      <c r="DW15" s="105"/>
      <c r="DX15" s="112"/>
      <c r="DY15" s="105"/>
      <c r="DZ15" s="105">
        <v>1017</v>
      </c>
      <c r="EA15" s="105">
        <v>1093.5</v>
      </c>
      <c r="EB15" s="105"/>
      <c r="EC15" s="105"/>
      <c r="ED15" s="105"/>
      <c r="EE15" s="49"/>
      <c r="EF15" s="50"/>
      <c r="EG15" s="50"/>
      <c r="EH15" s="51"/>
      <c r="EI15" s="62">
        <v>1178.5</v>
      </c>
      <c r="EJ15" s="64">
        <v>810</v>
      </c>
      <c r="EK15" s="13"/>
    </row>
    <row r="16" spans="1:141" ht="27.75" customHeight="1" thickBot="1">
      <c r="A16" s="42">
        <v>9</v>
      </c>
      <c r="B16" s="44" t="s">
        <v>9</v>
      </c>
      <c r="C16" s="91">
        <v>316.5</v>
      </c>
      <c r="D16" s="95">
        <f t="shared" si="9"/>
        <v>332.5</v>
      </c>
      <c r="E16" s="103">
        <v>326</v>
      </c>
      <c r="F16" s="103">
        <f t="shared" si="10"/>
        <v>337.48749999999995</v>
      </c>
      <c r="G16" s="103">
        <f t="shared" si="11"/>
        <v>337.5</v>
      </c>
      <c r="H16" s="103">
        <f t="shared" si="0"/>
        <v>342</v>
      </c>
      <c r="I16" s="103">
        <v>338.5</v>
      </c>
      <c r="J16" s="103">
        <f t="shared" si="12"/>
        <v>347.12999999999994</v>
      </c>
      <c r="K16" s="103">
        <f t="shared" si="13"/>
        <v>340.875</v>
      </c>
      <c r="L16" s="103">
        <f t="shared" si="1"/>
        <v>341</v>
      </c>
      <c r="M16" s="103">
        <f t="shared" si="2"/>
        <v>347.5</v>
      </c>
      <c r="N16" s="103">
        <f t="shared" si="3"/>
        <v>354.5</v>
      </c>
      <c r="O16" s="103">
        <v>357.5</v>
      </c>
      <c r="P16" s="103">
        <f t="shared" si="14"/>
        <v>359.81749999999994</v>
      </c>
      <c r="Q16" s="103">
        <f t="shared" si="15"/>
        <v>350.975</v>
      </c>
      <c r="R16" s="119">
        <f t="shared" si="16"/>
        <v>354.64</v>
      </c>
      <c r="S16" s="120">
        <v>355</v>
      </c>
      <c r="T16" s="101">
        <f t="shared" si="4"/>
        <v>351</v>
      </c>
      <c r="U16" s="101">
        <f t="shared" si="5"/>
        <v>360</v>
      </c>
      <c r="V16" s="101">
        <f t="shared" si="6"/>
        <v>373.5</v>
      </c>
      <c r="W16" s="105">
        <v>384.5</v>
      </c>
      <c r="X16" s="101">
        <f t="shared" si="17"/>
        <v>379.10249999999996</v>
      </c>
      <c r="Y16" s="101">
        <f t="shared" si="18"/>
        <v>363.6</v>
      </c>
      <c r="Z16" s="106">
        <f t="shared" si="7"/>
        <v>365.04</v>
      </c>
      <c r="AA16" s="121">
        <f t="shared" si="8"/>
        <v>369.2</v>
      </c>
      <c r="AB16" s="101">
        <v>365.5</v>
      </c>
      <c r="AC16" s="101">
        <f t="shared" si="19"/>
        <v>364</v>
      </c>
      <c r="AD16" s="101">
        <f t="shared" si="20"/>
        <v>379.5</v>
      </c>
      <c r="AE16" s="101">
        <f t="shared" si="21"/>
        <v>400.5</v>
      </c>
      <c r="AF16" s="105">
        <v>417</v>
      </c>
      <c r="AG16" s="101">
        <f t="shared" si="22"/>
        <v>406.50749999999994</v>
      </c>
      <c r="AH16" s="101">
        <f t="shared" si="23"/>
        <v>383.295</v>
      </c>
      <c r="AI16" s="106">
        <f t="shared" si="24"/>
        <v>378.56</v>
      </c>
      <c r="AJ16" s="108">
        <v>325.5</v>
      </c>
      <c r="AK16" s="100"/>
      <c r="AL16" s="101"/>
      <c r="AM16" s="101"/>
      <c r="AN16" s="101"/>
      <c r="AO16" s="101"/>
      <c r="AP16" s="105"/>
      <c r="AQ16" s="101"/>
      <c r="AR16" s="101"/>
      <c r="AS16" s="101"/>
      <c r="AT16" s="96">
        <v>339</v>
      </c>
      <c r="AU16" s="100"/>
      <c r="AV16" s="101"/>
      <c r="AW16" s="101"/>
      <c r="AX16" s="101"/>
      <c r="AY16" s="101"/>
      <c r="AZ16" s="105"/>
      <c r="BA16" s="101"/>
      <c r="BB16" s="101"/>
      <c r="BC16" s="101"/>
      <c r="BD16" s="96">
        <v>359</v>
      </c>
      <c r="BE16" s="100"/>
      <c r="BF16" s="101"/>
      <c r="BG16" s="101"/>
      <c r="BH16" s="101"/>
      <c r="BI16" s="101"/>
      <c r="BJ16" s="105"/>
      <c r="BK16" s="101"/>
      <c r="BL16" s="101"/>
      <c r="BM16" s="101"/>
      <c r="BN16" s="96">
        <v>465</v>
      </c>
      <c r="BO16" s="100"/>
      <c r="BP16" s="101"/>
      <c r="BQ16" s="101"/>
      <c r="BR16" s="101"/>
      <c r="BS16" s="101"/>
      <c r="BT16" s="105"/>
      <c r="BU16" s="101"/>
      <c r="BV16" s="101"/>
      <c r="BW16" s="101"/>
      <c r="BX16" s="96">
        <v>501.5</v>
      </c>
      <c r="BY16" s="100"/>
      <c r="BZ16" s="101"/>
      <c r="CA16" s="101"/>
      <c r="CB16" s="101"/>
      <c r="CC16" s="101"/>
      <c r="CD16" s="105"/>
      <c r="CE16" s="101"/>
      <c r="CF16" s="101"/>
      <c r="CG16" s="101"/>
      <c r="CH16" s="96">
        <v>542.5</v>
      </c>
      <c r="CI16" s="100"/>
      <c r="CJ16" s="101"/>
      <c r="CK16" s="101"/>
      <c r="CL16" s="101"/>
      <c r="CM16" s="101"/>
      <c r="CN16" s="105"/>
      <c r="CO16" s="101"/>
      <c r="CP16" s="101"/>
      <c r="CQ16" s="101"/>
      <c r="CR16" s="96">
        <v>589</v>
      </c>
      <c r="CS16" s="100"/>
      <c r="CT16" s="101"/>
      <c r="CU16" s="101"/>
      <c r="CV16" s="101"/>
      <c r="CW16" s="101"/>
      <c r="CX16" s="105"/>
      <c r="CY16" s="106"/>
      <c r="CZ16" s="106"/>
      <c r="DA16" s="106"/>
      <c r="DB16" s="97">
        <v>679</v>
      </c>
      <c r="DC16" s="100"/>
      <c r="DD16" s="106"/>
      <c r="DE16" s="106"/>
      <c r="DF16" s="106"/>
      <c r="DG16" s="106"/>
      <c r="DH16" s="109"/>
      <c r="DI16" s="110"/>
      <c r="DJ16" s="110"/>
      <c r="DK16" s="110"/>
      <c r="DL16" s="105">
        <v>783</v>
      </c>
      <c r="DM16" s="112"/>
      <c r="DN16" s="105"/>
      <c r="DO16" s="105"/>
      <c r="DP16" s="105"/>
      <c r="DQ16" s="105"/>
      <c r="DR16" s="105"/>
      <c r="DS16" s="105">
        <v>914</v>
      </c>
      <c r="DT16" s="96">
        <v>980</v>
      </c>
      <c r="DU16" s="105"/>
      <c r="DV16" s="105"/>
      <c r="DW16" s="105"/>
      <c r="DX16" s="112"/>
      <c r="DY16" s="105"/>
      <c r="DZ16" s="102">
        <v>1049</v>
      </c>
      <c r="EA16" s="105">
        <v>1126</v>
      </c>
      <c r="EB16" s="105"/>
      <c r="EC16" s="105"/>
      <c r="ED16" s="105"/>
      <c r="EE16" s="49"/>
      <c r="EF16" s="50"/>
      <c r="EG16" s="50"/>
      <c r="EH16" s="51"/>
      <c r="EI16" s="62">
        <v>1215.5</v>
      </c>
      <c r="EJ16" s="64">
        <v>835.5</v>
      </c>
      <c r="EK16" s="13"/>
    </row>
    <row r="17" spans="1:141" ht="27.75" customHeight="1" thickBot="1">
      <c r="A17" s="43">
        <v>10</v>
      </c>
      <c r="B17" s="45" t="s">
        <v>10</v>
      </c>
      <c r="C17" s="91">
        <v>324.5</v>
      </c>
      <c r="D17" s="95">
        <f t="shared" si="9"/>
        <v>340.5</v>
      </c>
      <c r="E17" s="103">
        <v>335</v>
      </c>
      <c r="F17" s="103">
        <f t="shared" si="10"/>
        <v>345.60749999999996</v>
      </c>
      <c r="G17" s="103">
        <f t="shared" si="11"/>
        <v>346</v>
      </c>
      <c r="H17" s="103">
        <f t="shared" si="0"/>
        <v>351</v>
      </c>
      <c r="I17" s="103">
        <v>348.5</v>
      </c>
      <c r="J17" s="103">
        <f t="shared" si="12"/>
        <v>356.265</v>
      </c>
      <c r="K17" s="103">
        <f t="shared" si="13"/>
        <v>349.46</v>
      </c>
      <c r="L17" s="103">
        <f t="shared" si="1"/>
        <v>349.5</v>
      </c>
      <c r="M17" s="103">
        <f t="shared" si="2"/>
        <v>356.5</v>
      </c>
      <c r="N17" s="103">
        <f t="shared" si="3"/>
        <v>364.5</v>
      </c>
      <c r="O17" s="103">
        <v>367.5</v>
      </c>
      <c r="P17" s="103">
        <f t="shared" si="14"/>
        <v>369.9675</v>
      </c>
      <c r="Q17" s="103">
        <f t="shared" si="15"/>
        <v>360.065</v>
      </c>
      <c r="R17" s="103">
        <f t="shared" si="16"/>
        <v>363.48</v>
      </c>
      <c r="S17" s="103">
        <v>363.5</v>
      </c>
      <c r="T17" s="101">
        <f t="shared" si="4"/>
        <v>360.5</v>
      </c>
      <c r="U17" s="101">
        <f t="shared" si="5"/>
        <v>370</v>
      </c>
      <c r="V17" s="101">
        <f t="shared" si="6"/>
        <v>383.5</v>
      </c>
      <c r="W17" s="105">
        <v>396.5</v>
      </c>
      <c r="X17" s="101">
        <f t="shared" si="17"/>
        <v>389.25249999999994</v>
      </c>
      <c r="Y17" s="101">
        <f t="shared" si="18"/>
        <v>373.7</v>
      </c>
      <c r="Z17" s="106">
        <f t="shared" si="7"/>
        <v>374.92</v>
      </c>
      <c r="AA17" s="107">
        <f t="shared" si="8"/>
        <v>378.04</v>
      </c>
      <c r="AB17" s="101">
        <v>375</v>
      </c>
      <c r="AC17" s="101">
        <f t="shared" si="19"/>
        <v>374</v>
      </c>
      <c r="AD17" s="101">
        <f t="shared" si="20"/>
        <v>389.5</v>
      </c>
      <c r="AE17" s="101">
        <f t="shared" si="21"/>
        <v>412.5</v>
      </c>
      <c r="AF17" s="105">
        <v>429.5</v>
      </c>
      <c r="AG17" s="101">
        <f t="shared" si="22"/>
        <v>418.68749999999994</v>
      </c>
      <c r="AH17" s="101">
        <f t="shared" si="23"/>
        <v>393.395</v>
      </c>
      <c r="AI17" s="106">
        <f t="shared" si="24"/>
        <v>388.96000000000004</v>
      </c>
      <c r="AJ17" s="108">
        <v>334.5</v>
      </c>
      <c r="AK17" s="100"/>
      <c r="AL17" s="101"/>
      <c r="AM17" s="101"/>
      <c r="AN17" s="101"/>
      <c r="AO17" s="101"/>
      <c r="AP17" s="105"/>
      <c r="AQ17" s="101"/>
      <c r="AR17" s="101"/>
      <c r="AS17" s="101"/>
      <c r="AT17" s="96">
        <v>348.5</v>
      </c>
      <c r="AU17" s="100"/>
      <c r="AV17" s="101"/>
      <c r="AW17" s="101"/>
      <c r="AX17" s="101"/>
      <c r="AY17" s="101"/>
      <c r="AZ17" s="105"/>
      <c r="BA17" s="101"/>
      <c r="BB17" s="101"/>
      <c r="BC17" s="101"/>
      <c r="BD17" s="96">
        <v>367.5</v>
      </c>
      <c r="BE17" s="100"/>
      <c r="BF17" s="101"/>
      <c r="BG17" s="101"/>
      <c r="BH17" s="101"/>
      <c r="BI17" s="101"/>
      <c r="BJ17" s="105"/>
      <c r="BK17" s="101"/>
      <c r="BL17" s="101"/>
      <c r="BM17" s="101"/>
      <c r="BN17" s="96">
        <v>477</v>
      </c>
      <c r="BO17" s="100"/>
      <c r="BP17" s="101"/>
      <c r="BQ17" s="101"/>
      <c r="BR17" s="101"/>
      <c r="BS17" s="101"/>
      <c r="BT17" s="105"/>
      <c r="BU17" s="101"/>
      <c r="BV17" s="101"/>
      <c r="BW17" s="101"/>
      <c r="BX17" s="96">
        <v>516</v>
      </c>
      <c r="BY17" s="100"/>
      <c r="BZ17" s="101"/>
      <c r="CA17" s="101"/>
      <c r="CB17" s="101"/>
      <c r="CC17" s="101"/>
      <c r="CD17" s="105"/>
      <c r="CE17" s="101"/>
      <c r="CF17" s="101"/>
      <c r="CG17" s="101"/>
      <c r="CH17" s="96">
        <v>558.5</v>
      </c>
      <c r="CI17" s="100"/>
      <c r="CJ17" s="101"/>
      <c r="CK17" s="101"/>
      <c r="CL17" s="101"/>
      <c r="CM17" s="101"/>
      <c r="CN17" s="105"/>
      <c r="CO17" s="101"/>
      <c r="CP17" s="101"/>
      <c r="CQ17" s="101"/>
      <c r="CR17" s="96">
        <v>606</v>
      </c>
      <c r="CS17" s="100"/>
      <c r="CT17" s="101"/>
      <c r="CU17" s="101"/>
      <c r="CV17" s="101"/>
      <c r="CW17" s="101"/>
      <c r="CX17" s="105"/>
      <c r="CY17" s="106"/>
      <c r="CZ17" s="106"/>
      <c r="DA17" s="106"/>
      <c r="DB17" s="97">
        <v>700.5</v>
      </c>
      <c r="DC17" s="100"/>
      <c r="DD17" s="106"/>
      <c r="DE17" s="106"/>
      <c r="DF17" s="106"/>
      <c r="DG17" s="106"/>
      <c r="DH17" s="109"/>
      <c r="DI17" s="110"/>
      <c r="DJ17" s="110"/>
      <c r="DK17" s="110"/>
      <c r="DL17" s="105">
        <v>806.5</v>
      </c>
      <c r="DM17" s="112"/>
      <c r="DN17" s="105"/>
      <c r="DO17" s="105"/>
      <c r="DP17" s="105"/>
      <c r="DQ17" s="105"/>
      <c r="DR17" s="105"/>
      <c r="DS17" s="105">
        <v>942.5</v>
      </c>
      <c r="DT17" s="96">
        <v>1009.5</v>
      </c>
      <c r="DU17" s="105"/>
      <c r="DV17" s="105"/>
      <c r="DW17" s="105"/>
      <c r="DX17" s="112"/>
      <c r="DY17" s="105"/>
      <c r="DZ17" s="113">
        <v>1081.5</v>
      </c>
      <c r="EA17" s="105">
        <v>1160.5</v>
      </c>
      <c r="EB17" s="105"/>
      <c r="EC17" s="105"/>
      <c r="ED17" s="105"/>
      <c r="EE17" s="49"/>
      <c r="EF17" s="50"/>
      <c r="EG17" s="50"/>
      <c r="EH17" s="51"/>
      <c r="EI17" s="62">
        <v>1251.5</v>
      </c>
      <c r="EJ17" s="64">
        <v>861.5</v>
      </c>
      <c r="EK17" s="13"/>
    </row>
    <row r="18" spans="1:141" ht="27.75" customHeight="1" thickBot="1">
      <c r="A18" s="39">
        <v>11</v>
      </c>
      <c r="B18" s="122" t="s">
        <v>11</v>
      </c>
      <c r="C18" s="91">
        <v>333</v>
      </c>
      <c r="D18" s="95">
        <f t="shared" si="9"/>
        <v>349</v>
      </c>
      <c r="E18" s="103">
        <v>344</v>
      </c>
      <c r="F18" s="103">
        <f t="shared" si="10"/>
        <v>354.23499999999996</v>
      </c>
      <c r="G18" s="103">
        <f t="shared" si="11"/>
        <v>354.5</v>
      </c>
      <c r="H18" s="103">
        <f t="shared" si="0"/>
        <v>360</v>
      </c>
      <c r="I18" s="103">
        <v>358.5</v>
      </c>
      <c r="J18" s="103">
        <f t="shared" si="12"/>
        <v>365.4</v>
      </c>
      <c r="K18" s="103">
        <f t="shared" si="13"/>
        <v>358.045</v>
      </c>
      <c r="L18" s="103">
        <f t="shared" si="1"/>
        <v>358.5</v>
      </c>
      <c r="M18" s="103">
        <f t="shared" si="2"/>
        <v>365.5</v>
      </c>
      <c r="N18" s="103">
        <f t="shared" si="3"/>
        <v>374.5</v>
      </c>
      <c r="O18" s="103">
        <v>378.5</v>
      </c>
      <c r="P18" s="103">
        <f t="shared" si="14"/>
        <v>380.11749999999995</v>
      </c>
      <c r="Q18" s="103">
        <f t="shared" si="15"/>
        <v>369.15500000000003</v>
      </c>
      <c r="R18" s="103">
        <f t="shared" si="16"/>
        <v>372.84000000000003</v>
      </c>
      <c r="S18" s="96">
        <v>373</v>
      </c>
      <c r="T18" s="101">
        <f t="shared" si="4"/>
        <v>369.5</v>
      </c>
      <c r="U18" s="101">
        <f t="shared" si="5"/>
        <v>380.5</v>
      </c>
      <c r="V18" s="101">
        <f t="shared" si="6"/>
        <v>394.5</v>
      </c>
      <c r="W18" s="105">
        <v>408.5</v>
      </c>
      <c r="X18" s="101">
        <f t="shared" si="17"/>
        <v>400.41749999999996</v>
      </c>
      <c r="Y18" s="101">
        <f t="shared" si="18"/>
        <v>384.305</v>
      </c>
      <c r="Z18" s="106">
        <f t="shared" si="7"/>
        <v>384.28000000000003</v>
      </c>
      <c r="AA18" s="107">
        <f t="shared" si="8"/>
        <v>387.92</v>
      </c>
      <c r="AB18" s="101">
        <v>384.5</v>
      </c>
      <c r="AC18" s="101">
        <f t="shared" si="19"/>
        <v>384.5</v>
      </c>
      <c r="AD18" s="101">
        <f t="shared" si="20"/>
        <v>400.5</v>
      </c>
      <c r="AE18" s="101">
        <f t="shared" si="21"/>
        <v>424.5</v>
      </c>
      <c r="AF18" s="105">
        <v>442</v>
      </c>
      <c r="AG18" s="101">
        <f t="shared" si="22"/>
        <v>430.86749999999995</v>
      </c>
      <c r="AH18" s="101">
        <f t="shared" si="23"/>
        <v>404.505</v>
      </c>
      <c r="AI18" s="106">
        <f t="shared" si="24"/>
        <v>399.88</v>
      </c>
      <c r="AJ18" s="108">
        <v>342.5</v>
      </c>
      <c r="AK18" s="100"/>
      <c r="AL18" s="101"/>
      <c r="AM18" s="101"/>
      <c r="AN18" s="101"/>
      <c r="AO18" s="101"/>
      <c r="AP18" s="105"/>
      <c r="AQ18" s="101"/>
      <c r="AR18" s="101"/>
      <c r="AS18" s="101"/>
      <c r="AT18" s="96">
        <v>358.5</v>
      </c>
      <c r="AU18" s="100"/>
      <c r="AV18" s="101"/>
      <c r="AW18" s="101"/>
      <c r="AX18" s="101"/>
      <c r="AY18" s="101"/>
      <c r="AZ18" s="105"/>
      <c r="BA18" s="101"/>
      <c r="BB18" s="101"/>
      <c r="BC18" s="101"/>
      <c r="BD18" s="96">
        <v>377.5</v>
      </c>
      <c r="BE18" s="100"/>
      <c r="BF18" s="101"/>
      <c r="BG18" s="101"/>
      <c r="BH18" s="101"/>
      <c r="BI18" s="101"/>
      <c r="BJ18" s="105"/>
      <c r="BK18" s="101"/>
      <c r="BL18" s="101"/>
      <c r="BM18" s="101"/>
      <c r="BN18" s="96">
        <v>490.5</v>
      </c>
      <c r="BO18" s="100"/>
      <c r="BP18" s="101"/>
      <c r="BQ18" s="101"/>
      <c r="BR18" s="101"/>
      <c r="BS18" s="101"/>
      <c r="BT18" s="105"/>
      <c r="BU18" s="101"/>
      <c r="BV18" s="101"/>
      <c r="BW18" s="101"/>
      <c r="BX18" s="96">
        <v>530.5</v>
      </c>
      <c r="BY18" s="100"/>
      <c r="BZ18" s="101"/>
      <c r="CA18" s="101"/>
      <c r="CB18" s="101"/>
      <c r="CC18" s="101"/>
      <c r="CD18" s="105"/>
      <c r="CE18" s="101"/>
      <c r="CF18" s="101"/>
      <c r="CG18" s="101"/>
      <c r="CH18" s="96">
        <v>574.5</v>
      </c>
      <c r="CI18" s="100"/>
      <c r="CJ18" s="101"/>
      <c r="CK18" s="101"/>
      <c r="CL18" s="101"/>
      <c r="CM18" s="101"/>
      <c r="CN18" s="105"/>
      <c r="CO18" s="101"/>
      <c r="CP18" s="101"/>
      <c r="CQ18" s="101"/>
      <c r="CR18" s="96">
        <v>624</v>
      </c>
      <c r="CS18" s="100"/>
      <c r="CT18" s="101"/>
      <c r="CU18" s="101"/>
      <c r="CV18" s="101"/>
      <c r="CW18" s="101"/>
      <c r="CX18" s="105"/>
      <c r="CY18" s="106"/>
      <c r="CZ18" s="106"/>
      <c r="DA18" s="106"/>
      <c r="DB18" s="97">
        <v>719</v>
      </c>
      <c r="DC18" s="100"/>
      <c r="DD18" s="106"/>
      <c r="DE18" s="106"/>
      <c r="DF18" s="106"/>
      <c r="DG18" s="106"/>
      <c r="DH18" s="109"/>
      <c r="DI18" s="110"/>
      <c r="DJ18" s="110"/>
      <c r="DK18" s="110"/>
      <c r="DL18" s="111">
        <v>829.5</v>
      </c>
      <c r="DM18" s="112"/>
      <c r="DN18" s="105"/>
      <c r="DO18" s="105"/>
      <c r="DP18" s="105"/>
      <c r="DQ18" s="105"/>
      <c r="DR18" s="105"/>
      <c r="DS18" s="105">
        <v>968.5</v>
      </c>
      <c r="DT18" s="96">
        <v>1039.5</v>
      </c>
      <c r="DU18" s="105"/>
      <c r="DV18" s="105"/>
      <c r="DW18" s="105"/>
      <c r="DX18" s="112"/>
      <c r="DY18" s="105"/>
      <c r="DZ18" s="105">
        <v>1112</v>
      </c>
      <c r="EA18" s="105">
        <v>1194.5</v>
      </c>
      <c r="EB18" s="105"/>
      <c r="EC18" s="105"/>
      <c r="ED18" s="105"/>
      <c r="EE18" s="49"/>
      <c r="EF18" s="50"/>
      <c r="EG18" s="50"/>
      <c r="EH18" s="51"/>
      <c r="EI18" s="62">
        <v>1289</v>
      </c>
      <c r="EJ18" s="64">
        <v>886.5</v>
      </c>
      <c r="EK18" s="13"/>
    </row>
    <row r="19" spans="1:141" ht="27.75" customHeight="1" thickBot="1">
      <c r="A19" s="21">
        <v>12</v>
      </c>
      <c r="B19" s="123" t="s">
        <v>12</v>
      </c>
      <c r="C19" s="124">
        <v>341.5</v>
      </c>
      <c r="D19" s="92">
        <f t="shared" si="9"/>
        <v>357.5</v>
      </c>
      <c r="E19" s="93">
        <v>353</v>
      </c>
      <c r="F19" s="93">
        <f t="shared" si="10"/>
        <v>362.86249999999995</v>
      </c>
      <c r="G19" s="93">
        <f t="shared" si="11"/>
        <v>363</v>
      </c>
      <c r="H19" s="93">
        <f t="shared" si="0"/>
        <v>369</v>
      </c>
      <c r="I19" s="93">
        <v>367.5</v>
      </c>
      <c r="J19" s="93">
        <f t="shared" si="12"/>
        <v>374.53499999999997</v>
      </c>
      <c r="K19" s="93">
        <f t="shared" si="13"/>
        <v>366.63</v>
      </c>
      <c r="L19" s="93">
        <f t="shared" si="1"/>
        <v>367</v>
      </c>
      <c r="M19" s="93">
        <f t="shared" si="2"/>
        <v>375</v>
      </c>
      <c r="N19" s="93">
        <f t="shared" si="3"/>
        <v>383.5</v>
      </c>
      <c r="O19" s="93">
        <v>389</v>
      </c>
      <c r="P19" s="93">
        <f t="shared" si="14"/>
        <v>389.25249999999994</v>
      </c>
      <c r="Q19" s="93">
        <f t="shared" si="15"/>
        <v>378.75</v>
      </c>
      <c r="R19" s="94">
        <f t="shared" si="16"/>
        <v>381.68</v>
      </c>
      <c r="S19" s="95">
        <v>382</v>
      </c>
      <c r="T19" s="103">
        <f t="shared" si="4"/>
        <v>379</v>
      </c>
      <c r="U19" s="103">
        <f t="shared" si="5"/>
        <v>389.5</v>
      </c>
      <c r="V19" s="103">
        <f t="shared" si="6"/>
        <v>405</v>
      </c>
      <c r="W19" s="118">
        <v>419.5</v>
      </c>
      <c r="X19" s="103">
        <f t="shared" si="17"/>
        <v>411.075</v>
      </c>
      <c r="Y19" s="103">
        <f t="shared" si="18"/>
        <v>393.395</v>
      </c>
      <c r="Z19" s="104">
        <f t="shared" si="7"/>
        <v>394.16</v>
      </c>
      <c r="AA19" s="125">
        <f t="shared" si="8"/>
        <v>397.28000000000003</v>
      </c>
      <c r="AB19" s="103">
        <v>394.5</v>
      </c>
      <c r="AC19" s="103">
        <f t="shared" si="19"/>
        <v>393.5</v>
      </c>
      <c r="AD19" s="103">
        <f t="shared" si="20"/>
        <v>411.5</v>
      </c>
      <c r="AE19" s="103">
        <f t="shared" si="21"/>
        <v>435.5</v>
      </c>
      <c r="AF19" s="118">
        <v>454.5</v>
      </c>
      <c r="AG19" s="103">
        <f t="shared" si="22"/>
        <v>442.03249999999997</v>
      </c>
      <c r="AH19" s="103">
        <f t="shared" si="23"/>
        <v>415.615</v>
      </c>
      <c r="AI19" s="104">
        <f t="shared" si="24"/>
        <v>409.24</v>
      </c>
      <c r="AJ19" s="92">
        <v>351</v>
      </c>
      <c r="AK19" s="126"/>
      <c r="AL19" s="103"/>
      <c r="AM19" s="103"/>
      <c r="AN19" s="103"/>
      <c r="AO19" s="103"/>
      <c r="AP19" s="118"/>
      <c r="AQ19" s="103"/>
      <c r="AR19" s="103"/>
      <c r="AS19" s="103"/>
      <c r="AT19" s="93">
        <v>366.5</v>
      </c>
      <c r="AU19" s="126"/>
      <c r="AV19" s="103"/>
      <c r="AW19" s="103"/>
      <c r="AX19" s="103"/>
      <c r="AY19" s="103"/>
      <c r="AZ19" s="118"/>
      <c r="BA19" s="103"/>
      <c r="BB19" s="103"/>
      <c r="BC19" s="103"/>
      <c r="BD19" s="93">
        <v>387</v>
      </c>
      <c r="BE19" s="126"/>
      <c r="BF19" s="103"/>
      <c r="BG19" s="103"/>
      <c r="BH19" s="103"/>
      <c r="BI19" s="103"/>
      <c r="BJ19" s="118"/>
      <c r="BK19" s="103"/>
      <c r="BL19" s="103"/>
      <c r="BM19" s="103"/>
      <c r="BN19" s="93">
        <v>503.5</v>
      </c>
      <c r="BO19" s="126"/>
      <c r="BP19" s="103"/>
      <c r="BQ19" s="103"/>
      <c r="BR19" s="103"/>
      <c r="BS19" s="103"/>
      <c r="BT19" s="118"/>
      <c r="BU19" s="103"/>
      <c r="BV19" s="103"/>
      <c r="BW19" s="103"/>
      <c r="BX19" s="93">
        <v>544.5</v>
      </c>
      <c r="BY19" s="126"/>
      <c r="BZ19" s="103"/>
      <c r="CA19" s="103"/>
      <c r="CB19" s="103"/>
      <c r="CC19" s="103"/>
      <c r="CD19" s="118"/>
      <c r="CE19" s="103"/>
      <c r="CF19" s="103"/>
      <c r="CG19" s="103"/>
      <c r="CH19" s="93">
        <v>591</v>
      </c>
      <c r="CI19" s="126"/>
      <c r="CJ19" s="103"/>
      <c r="CK19" s="103"/>
      <c r="CL19" s="103"/>
      <c r="CM19" s="103"/>
      <c r="CN19" s="118"/>
      <c r="CO19" s="103"/>
      <c r="CP19" s="103"/>
      <c r="CQ19" s="103"/>
      <c r="CR19" s="93">
        <v>641.5</v>
      </c>
      <c r="CS19" s="126"/>
      <c r="CT19" s="103"/>
      <c r="CU19" s="103"/>
      <c r="CV19" s="103"/>
      <c r="CW19" s="103"/>
      <c r="CX19" s="118"/>
      <c r="CY19" s="104"/>
      <c r="CZ19" s="104"/>
      <c r="DA19" s="104"/>
      <c r="DB19" s="94">
        <v>740.5</v>
      </c>
      <c r="DC19" s="126"/>
      <c r="DD19" s="104"/>
      <c r="DE19" s="104"/>
      <c r="DF19" s="103"/>
      <c r="DG19" s="103"/>
      <c r="DH19" s="127"/>
      <c r="DI19" s="104"/>
      <c r="DJ19" s="104"/>
      <c r="DK19" s="104"/>
      <c r="DL19" s="118">
        <v>854</v>
      </c>
      <c r="DM19" s="128"/>
      <c r="DN19" s="118"/>
      <c r="DO19" s="118"/>
      <c r="DP19" s="118"/>
      <c r="DQ19" s="118"/>
      <c r="DR19" s="118"/>
      <c r="DS19" s="118">
        <v>997.5</v>
      </c>
      <c r="DT19" s="118">
        <v>1067.5</v>
      </c>
      <c r="DU19" s="118"/>
      <c r="DV19" s="118"/>
      <c r="DW19" s="118"/>
      <c r="DX19" s="128"/>
      <c r="DY19" s="118"/>
      <c r="DZ19" s="118">
        <v>1144</v>
      </c>
      <c r="EA19" s="118">
        <v>1228</v>
      </c>
      <c r="EB19" s="118"/>
      <c r="EC19" s="118"/>
      <c r="ED19" s="118"/>
      <c r="EE19" s="55"/>
      <c r="EF19" s="56"/>
      <c r="EG19" s="56"/>
      <c r="EH19" s="57"/>
      <c r="EI19" s="63">
        <v>1326</v>
      </c>
      <c r="EJ19" s="60">
        <v>911.5</v>
      </c>
      <c r="EK19" s="13"/>
    </row>
    <row r="20" spans="58:131" ht="15"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59"/>
      <c r="EA20" s="20"/>
    </row>
    <row r="22" spans="1:139" ht="18.75">
      <c r="A22" s="65"/>
      <c r="B22" s="65"/>
      <c r="C22" s="65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5"/>
      <c r="EF22" s="2"/>
      <c r="EG22" s="2"/>
      <c r="EH22" s="2"/>
      <c r="EI22" s="2"/>
    </row>
    <row r="23" spans="1:139" ht="20.25">
      <c r="A23" s="66"/>
      <c r="B23" s="65"/>
      <c r="C23" s="65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5"/>
      <c r="EF23" s="2"/>
      <c r="EG23" s="2"/>
      <c r="EH23" s="2"/>
      <c r="EI23" s="2"/>
    </row>
    <row r="24" spans="1:139" ht="18.75">
      <c r="A24" s="66"/>
      <c r="B24" s="65"/>
      <c r="C24" s="1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67"/>
      <c r="U24" s="67"/>
      <c r="V24" s="67"/>
      <c r="W24" s="67"/>
      <c r="X24" s="67"/>
      <c r="Y24" s="67"/>
      <c r="Z24" s="67"/>
      <c r="AA24" s="67"/>
      <c r="AB24" s="68"/>
      <c r="AC24" s="67"/>
      <c r="AD24" s="67"/>
      <c r="AE24" s="67"/>
      <c r="AF24" s="67"/>
      <c r="AG24" s="67"/>
      <c r="AH24" s="67"/>
      <c r="AI24" s="67"/>
      <c r="AJ24" s="67"/>
      <c r="AK24" s="67"/>
      <c r="AL24" s="68"/>
      <c r="AM24" s="67"/>
      <c r="AN24" s="67"/>
      <c r="AO24" s="67"/>
      <c r="AP24" s="67"/>
      <c r="AQ24" s="67"/>
      <c r="AR24" s="67"/>
      <c r="AS24" s="67"/>
      <c r="AT24" s="67"/>
      <c r="AU24" s="67"/>
      <c r="AV24" s="68"/>
      <c r="AW24" s="67"/>
      <c r="AX24" s="67"/>
      <c r="AY24" s="67"/>
      <c r="AZ24" s="67"/>
      <c r="BA24" s="67"/>
      <c r="BB24" s="67"/>
      <c r="BC24" s="67"/>
      <c r="BD24" s="67"/>
      <c r="BE24" s="67"/>
      <c r="BF24" s="68"/>
      <c r="BG24" s="67"/>
      <c r="BH24" s="67"/>
      <c r="BI24" s="67"/>
      <c r="BJ24" s="67"/>
      <c r="BK24" s="67"/>
      <c r="BL24" s="67"/>
      <c r="BM24" s="67"/>
      <c r="BN24" s="67"/>
      <c r="BO24" s="67"/>
      <c r="BP24" s="68"/>
      <c r="BQ24" s="67"/>
      <c r="BR24" s="67"/>
      <c r="BS24" s="67"/>
      <c r="BT24" s="67"/>
      <c r="BU24" s="67"/>
      <c r="BV24" s="67"/>
      <c r="BW24" s="67"/>
      <c r="BX24" s="67"/>
      <c r="BY24" s="67"/>
      <c r="BZ24" s="68"/>
      <c r="CA24" s="67"/>
      <c r="CB24" s="67"/>
      <c r="CC24" s="67"/>
      <c r="CD24" s="67"/>
      <c r="CE24" s="67"/>
      <c r="CF24" s="67"/>
      <c r="CG24" s="67"/>
      <c r="CH24" s="67"/>
      <c r="CI24" s="67"/>
      <c r="CJ24" s="68"/>
      <c r="CK24" s="67"/>
      <c r="CL24" s="67"/>
      <c r="CM24" s="67"/>
      <c r="CN24" s="67"/>
      <c r="CO24" s="67"/>
      <c r="CP24" s="67"/>
      <c r="CQ24" s="67"/>
      <c r="CR24" s="67"/>
      <c r="CS24" s="67"/>
      <c r="CT24" s="68"/>
      <c r="CU24" s="67"/>
      <c r="CV24" s="67"/>
      <c r="CW24" s="67"/>
      <c r="CX24" s="67"/>
      <c r="CY24" s="67"/>
      <c r="CZ24" s="67"/>
      <c r="DA24" s="67"/>
      <c r="DB24" s="67"/>
      <c r="DC24" s="67"/>
      <c r="DD24" s="68"/>
      <c r="DE24" s="67"/>
      <c r="DF24" s="67"/>
      <c r="DG24" s="67"/>
      <c r="DH24" s="67"/>
      <c r="DI24" s="67"/>
      <c r="DJ24" s="67"/>
      <c r="DK24" s="67"/>
      <c r="DL24" s="67"/>
      <c r="DM24" s="67"/>
      <c r="DN24" s="68"/>
      <c r="DO24" s="67"/>
      <c r="DP24" s="67"/>
      <c r="DQ24" s="67"/>
      <c r="DR24" s="67"/>
      <c r="DS24" s="67"/>
      <c r="DT24" s="67"/>
      <c r="DU24" s="68"/>
      <c r="DV24" s="67"/>
      <c r="DW24" s="67"/>
      <c r="DX24" s="67"/>
      <c r="DY24" s="68"/>
      <c r="DZ24" s="68"/>
      <c r="EA24" s="68"/>
      <c r="EB24" s="67"/>
      <c r="EC24" s="67"/>
      <c r="ED24" s="67"/>
      <c r="EE24" s="11"/>
      <c r="EF24" s="19"/>
      <c r="EG24" s="2"/>
      <c r="EH24" s="2"/>
      <c r="EI24" s="69"/>
    </row>
    <row r="25" spans="1:139" ht="27.75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2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  <c r="AV25" s="71"/>
      <c r="AW25" s="71"/>
      <c r="AX25" s="71"/>
      <c r="AY25" s="71"/>
      <c r="AZ25" s="71"/>
      <c r="BA25" s="71"/>
      <c r="BB25" s="71"/>
      <c r="BC25" s="71"/>
      <c r="BD25" s="71"/>
      <c r="BE25" s="72"/>
      <c r="BF25" s="71"/>
      <c r="BG25" s="71"/>
      <c r="BH25" s="71"/>
      <c r="BI25" s="71"/>
      <c r="BJ25" s="71"/>
      <c r="BK25" s="71"/>
      <c r="BL25" s="71"/>
      <c r="BM25" s="71"/>
      <c r="BN25" s="71"/>
      <c r="BO25" s="72"/>
      <c r="BP25" s="71"/>
      <c r="BQ25" s="71"/>
      <c r="BR25" s="71"/>
      <c r="BS25" s="71"/>
      <c r="BT25" s="71"/>
      <c r="BU25" s="71"/>
      <c r="BV25" s="71"/>
      <c r="BW25" s="71"/>
      <c r="BX25" s="71"/>
      <c r="BY25" s="72"/>
      <c r="BZ25" s="71"/>
      <c r="CA25" s="71"/>
      <c r="CB25" s="71"/>
      <c r="CC25" s="71"/>
      <c r="CD25" s="71"/>
      <c r="CE25" s="71"/>
      <c r="CF25" s="71"/>
      <c r="CG25" s="71"/>
      <c r="CH25" s="71"/>
      <c r="CI25" s="72"/>
      <c r="CJ25" s="71"/>
      <c r="CK25" s="71"/>
      <c r="CL25" s="71"/>
      <c r="CM25" s="71"/>
      <c r="CN25" s="71"/>
      <c r="CO25" s="71"/>
      <c r="CP25" s="71"/>
      <c r="CQ25" s="71"/>
      <c r="CR25" s="71"/>
      <c r="CS25" s="72"/>
      <c r="CT25" s="71"/>
      <c r="CU25" s="71"/>
      <c r="CV25" s="71"/>
      <c r="CW25" s="71"/>
      <c r="CX25" s="71"/>
      <c r="CY25" s="71"/>
      <c r="CZ25" s="71"/>
      <c r="DA25" s="71"/>
      <c r="DB25" s="71"/>
      <c r="DC25" s="72"/>
      <c r="DD25" s="71"/>
      <c r="DE25" s="71"/>
      <c r="DF25" s="71"/>
      <c r="DG25" s="71"/>
      <c r="DH25" s="71"/>
      <c r="DI25" s="71"/>
      <c r="DJ25" s="71"/>
      <c r="DK25" s="71"/>
      <c r="DL25" s="71"/>
      <c r="DM25" s="72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2"/>
      <c r="DY25" s="71"/>
      <c r="DZ25" s="71"/>
      <c r="EA25" s="71"/>
      <c r="EB25" s="71"/>
      <c r="EC25" s="71"/>
      <c r="ED25" s="71"/>
      <c r="EE25" s="11"/>
      <c r="EF25" s="73"/>
      <c r="EG25" s="73"/>
      <c r="EH25" s="74"/>
      <c r="EI25" s="75"/>
    </row>
    <row r="26" spans="1:139" ht="28.5" customHeight="1">
      <c r="A26" s="70"/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2"/>
      <c r="AB26" s="71"/>
      <c r="AC26" s="71"/>
      <c r="AD26" s="71"/>
      <c r="AE26" s="71"/>
      <c r="AF26" s="71"/>
      <c r="AG26" s="71"/>
      <c r="AH26" s="71"/>
      <c r="AI26" s="71"/>
      <c r="AJ26" s="71"/>
      <c r="AK26" s="72"/>
      <c r="AL26" s="71"/>
      <c r="AM26" s="71"/>
      <c r="AN26" s="71"/>
      <c r="AO26" s="71"/>
      <c r="AP26" s="71"/>
      <c r="AQ26" s="71"/>
      <c r="AR26" s="71"/>
      <c r="AS26" s="71"/>
      <c r="AT26" s="71"/>
      <c r="AU26" s="72"/>
      <c r="AV26" s="71"/>
      <c r="AW26" s="71"/>
      <c r="AX26" s="71"/>
      <c r="AY26" s="71"/>
      <c r="AZ26" s="71"/>
      <c r="BA26" s="71"/>
      <c r="BB26" s="71"/>
      <c r="BC26" s="71"/>
      <c r="BD26" s="71"/>
      <c r="BE26" s="72"/>
      <c r="BF26" s="71"/>
      <c r="BG26" s="71"/>
      <c r="BH26" s="71"/>
      <c r="BI26" s="71"/>
      <c r="BJ26" s="71"/>
      <c r="BK26" s="71"/>
      <c r="BL26" s="71"/>
      <c r="BM26" s="71"/>
      <c r="BN26" s="71"/>
      <c r="BO26" s="72"/>
      <c r="BP26" s="71"/>
      <c r="BQ26" s="71"/>
      <c r="BR26" s="71"/>
      <c r="BS26" s="71"/>
      <c r="BT26" s="71"/>
      <c r="BU26" s="71"/>
      <c r="BV26" s="71"/>
      <c r="BW26" s="71"/>
      <c r="BX26" s="71"/>
      <c r="BY26" s="72"/>
      <c r="BZ26" s="71"/>
      <c r="CA26" s="71"/>
      <c r="CB26" s="71"/>
      <c r="CC26" s="71"/>
      <c r="CD26" s="71"/>
      <c r="CE26" s="71"/>
      <c r="CF26" s="71"/>
      <c r="CG26" s="71"/>
      <c r="CH26" s="71"/>
      <c r="CI26" s="72"/>
      <c r="CJ26" s="71"/>
      <c r="CK26" s="71"/>
      <c r="CL26" s="71"/>
      <c r="CM26" s="71"/>
      <c r="CN26" s="71"/>
      <c r="CO26" s="71"/>
      <c r="CP26" s="71"/>
      <c r="CQ26" s="71"/>
      <c r="CR26" s="71"/>
      <c r="CS26" s="72"/>
      <c r="CT26" s="71"/>
      <c r="CU26" s="71"/>
      <c r="CV26" s="71"/>
      <c r="CW26" s="71"/>
      <c r="CX26" s="71"/>
      <c r="CY26" s="71"/>
      <c r="CZ26" s="71"/>
      <c r="DA26" s="71"/>
      <c r="DB26" s="71"/>
      <c r="DC26" s="72"/>
      <c r="DD26" s="71"/>
      <c r="DE26" s="71"/>
      <c r="DF26" s="71"/>
      <c r="DG26" s="71"/>
      <c r="DH26" s="71"/>
      <c r="DI26" s="71"/>
      <c r="DJ26" s="71"/>
      <c r="DK26" s="71"/>
      <c r="DL26" s="71"/>
      <c r="DM26" s="72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2"/>
      <c r="DY26" s="71"/>
      <c r="DZ26" s="71"/>
      <c r="EA26" s="71"/>
      <c r="EB26" s="71"/>
      <c r="EC26" s="71"/>
      <c r="ED26" s="71"/>
      <c r="EE26" s="11"/>
      <c r="EF26" s="73"/>
      <c r="EG26" s="73"/>
      <c r="EH26" s="74"/>
      <c r="EI26" s="75"/>
    </row>
    <row r="27" spans="1:139" ht="27.75" customHeight="1">
      <c r="A27" s="70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2"/>
      <c r="AB27" s="71"/>
      <c r="AC27" s="71"/>
      <c r="AD27" s="71"/>
      <c r="AE27" s="71"/>
      <c r="AF27" s="71"/>
      <c r="AG27" s="71"/>
      <c r="AH27" s="71"/>
      <c r="AI27" s="71"/>
      <c r="AJ27" s="71"/>
      <c r="AK27" s="72"/>
      <c r="AL27" s="71"/>
      <c r="AM27" s="71"/>
      <c r="AN27" s="71"/>
      <c r="AO27" s="71"/>
      <c r="AP27" s="71"/>
      <c r="AQ27" s="71"/>
      <c r="AR27" s="71"/>
      <c r="AS27" s="71"/>
      <c r="AT27" s="71"/>
      <c r="AU27" s="72"/>
      <c r="AV27" s="71"/>
      <c r="AW27" s="71"/>
      <c r="AX27" s="71"/>
      <c r="AY27" s="71"/>
      <c r="AZ27" s="71"/>
      <c r="BA27" s="71"/>
      <c r="BB27" s="71"/>
      <c r="BC27" s="71"/>
      <c r="BD27" s="71"/>
      <c r="BE27" s="72"/>
      <c r="BF27" s="71"/>
      <c r="BG27" s="71"/>
      <c r="BH27" s="71"/>
      <c r="BI27" s="71"/>
      <c r="BJ27" s="71"/>
      <c r="BK27" s="71"/>
      <c r="BL27" s="71"/>
      <c r="BM27" s="71"/>
      <c r="BN27" s="71"/>
      <c r="BO27" s="72"/>
      <c r="BP27" s="71"/>
      <c r="BQ27" s="71"/>
      <c r="BR27" s="71"/>
      <c r="BS27" s="71"/>
      <c r="BT27" s="71"/>
      <c r="BU27" s="71"/>
      <c r="BV27" s="71"/>
      <c r="BW27" s="71"/>
      <c r="BX27" s="71"/>
      <c r="BY27" s="72"/>
      <c r="BZ27" s="71"/>
      <c r="CA27" s="71"/>
      <c r="CB27" s="71"/>
      <c r="CC27" s="71"/>
      <c r="CD27" s="71"/>
      <c r="CE27" s="71"/>
      <c r="CF27" s="71"/>
      <c r="CG27" s="71"/>
      <c r="CH27" s="71"/>
      <c r="CI27" s="72"/>
      <c r="CJ27" s="71"/>
      <c r="CK27" s="71"/>
      <c r="CL27" s="71"/>
      <c r="CM27" s="71"/>
      <c r="CN27" s="71"/>
      <c r="CO27" s="71"/>
      <c r="CP27" s="71"/>
      <c r="CQ27" s="71"/>
      <c r="CR27" s="71"/>
      <c r="CS27" s="72"/>
      <c r="CT27" s="71"/>
      <c r="CU27" s="71"/>
      <c r="CV27" s="71"/>
      <c r="CW27" s="71"/>
      <c r="CX27" s="71"/>
      <c r="CY27" s="71"/>
      <c r="CZ27" s="71"/>
      <c r="DA27" s="71"/>
      <c r="DB27" s="71"/>
      <c r="DC27" s="72"/>
      <c r="DD27" s="71"/>
      <c r="DE27" s="71"/>
      <c r="DF27" s="71"/>
      <c r="DG27" s="71"/>
      <c r="DH27" s="71"/>
      <c r="DI27" s="71"/>
      <c r="DJ27" s="71"/>
      <c r="DK27" s="71"/>
      <c r="DL27" s="71"/>
      <c r="DM27" s="72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2"/>
      <c r="DY27" s="71"/>
      <c r="DZ27" s="71"/>
      <c r="EA27" s="71"/>
      <c r="EB27" s="71"/>
      <c r="EC27" s="71"/>
      <c r="ED27" s="71"/>
      <c r="EE27" s="11"/>
      <c r="EF27" s="73"/>
      <c r="EG27" s="73"/>
      <c r="EH27" s="74"/>
      <c r="EI27" s="75"/>
    </row>
    <row r="28" spans="1:139" ht="30.75" customHeight="1">
      <c r="A28" s="70"/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2"/>
      <c r="AB28" s="71"/>
      <c r="AC28" s="71"/>
      <c r="AD28" s="71"/>
      <c r="AE28" s="71"/>
      <c r="AF28" s="71"/>
      <c r="AG28" s="71"/>
      <c r="AH28" s="71"/>
      <c r="AI28" s="71"/>
      <c r="AJ28" s="71"/>
      <c r="AK28" s="72"/>
      <c r="AL28" s="71"/>
      <c r="AM28" s="71"/>
      <c r="AN28" s="71"/>
      <c r="AO28" s="71"/>
      <c r="AP28" s="71"/>
      <c r="AQ28" s="71"/>
      <c r="AR28" s="71"/>
      <c r="AS28" s="71"/>
      <c r="AT28" s="71"/>
      <c r="AU28" s="72"/>
      <c r="AV28" s="71"/>
      <c r="AW28" s="71"/>
      <c r="AX28" s="71"/>
      <c r="AY28" s="71"/>
      <c r="AZ28" s="71"/>
      <c r="BA28" s="71"/>
      <c r="BB28" s="71"/>
      <c r="BC28" s="71"/>
      <c r="BD28" s="71"/>
      <c r="BE28" s="72"/>
      <c r="BF28" s="71"/>
      <c r="BG28" s="71"/>
      <c r="BH28" s="71"/>
      <c r="BI28" s="71"/>
      <c r="BJ28" s="71"/>
      <c r="BK28" s="71"/>
      <c r="BL28" s="71"/>
      <c r="BM28" s="71"/>
      <c r="BN28" s="71"/>
      <c r="BO28" s="72"/>
      <c r="BP28" s="71"/>
      <c r="BQ28" s="71"/>
      <c r="BR28" s="71"/>
      <c r="BS28" s="71"/>
      <c r="BT28" s="71"/>
      <c r="BU28" s="71"/>
      <c r="BV28" s="71"/>
      <c r="BW28" s="71"/>
      <c r="BX28" s="71"/>
      <c r="BY28" s="72"/>
      <c r="BZ28" s="71"/>
      <c r="CA28" s="71"/>
      <c r="CB28" s="71"/>
      <c r="CC28" s="71"/>
      <c r="CD28" s="71"/>
      <c r="CE28" s="71"/>
      <c r="CF28" s="71"/>
      <c r="CG28" s="71"/>
      <c r="CH28" s="71"/>
      <c r="CI28" s="72"/>
      <c r="CJ28" s="71"/>
      <c r="CK28" s="71"/>
      <c r="CL28" s="71"/>
      <c r="CM28" s="71"/>
      <c r="CN28" s="71"/>
      <c r="CO28" s="71"/>
      <c r="CP28" s="71"/>
      <c r="CQ28" s="71"/>
      <c r="CR28" s="71"/>
      <c r="CS28" s="72"/>
      <c r="CT28" s="71"/>
      <c r="CU28" s="71"/>
      <c r="CV28" s="71"/>
      <c r="CW28" s="71"/>
      <c r="CX28" s="71"/>
      <c r="CY28" s="71"/>
      <c r="CZ28" s="71"/>
      <c r="DA28" s="71"/>
      <c r="DB28" s="71"/>
      <c r="DC28" s="72"/>
      <c r="DD28" s="71"/>
      <c r="DE28" s="71"/>
      <c r="DF28" s="71"/>
      <c r="DG28" s="71"/>
      <c r="DH28" s="71"/>
      <c r="DI28" s="71"/>
      <c r="DJ28" s="71"/>
      <c r="DK28" s="71"/>
      <c r="DL28" s="71"/>
      <c r="DM28" s="72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2"/>
      <c r="DY28" s="71"/>
      <c r="DZ28" s="71"/>
      <c r="EA28" s="71"/>
      <c r="EB28" s="71"/>
      <c r="EC28" s="71"/>
      <c r="ED28" s="71"/>
      <c r="EE28" s="11"/>
      <c r="EF28" s="73"/>
      <c r="EG28" s="73"/>
      <c r="EH28" s="74"/>
      <c r="EI28" s="75"/>
    </row>
    <row r="29" spans="1:139" ht="30.75" customHeight="1">
      <c r="A29" s="70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2"/>
      <c r="AB29" s="71"/>
      <c r="AC29" s="71"/>
      <c r="AD29" s="71"/>
      <c r="AE29" s="71"/>
      <c r="AF29" s="71"/>
      <c r="AG29" s="71"/>
      <c r="AH29" s="71"/>
      <c r="AI29" s="71"/>
      <c r="AJ29" s="71"/>
      <c r="AK29" s="72"/>
      <c r="AL29" s="71"/>
      <c r="AM29" s="71"/>
      <c r="AN29" s="71"/>
      <c r="AO29" s="71"/>
      <c r="AP29" s="71"/>
      <c r="AQ29" s="71"/>
      <c r="AR29" s="71"/>
      <c r="AS29" s="71"/>
      <c r="AT29" s="71"/>
      <c r="AU29" s="72"/>
      <c r="AV29" s="71"/>
      <c r="AW29" s="71"/>
      <c r="AX29" s="71"/>
      <c r="AY29" s="71"/>
      <c r="AZ29" s="71"/>
      <c r="BA29" s="71"/>
      <c r="BB29" s="71"/>
      <c r="BC29" s="71"/>
      <c r="BD29" s="71"/>
      <c r="BE29" s="72"/>
      <c r="BF29" s="71"/>
      <c r="BG29" s="71"/>
      <c r="BH29" s="71"/>
      <c r="BI29" s="71"/>
      <c r="BJ29" s="71"/>
      <c r="BK29" s="71"/>
      <c r="BL29" s="71"/>
      <c r="BM29" s="71"/>
      <c r="BN29" s="71"/>
      <c r="BO29" s="72"/>
      <c r="BP29" s="71"/>
      <c r="BQ29" s="71"/>
      <c r="BR29" s="71"/>
      <c r="BS29" s="71"/>
      <c r="BT29" s="71"/>
      <c r="BU29" s="71"/>
      <c r="BV29" s="71"/>
      <c r="BW29" s="71"/>
      <c r="BX29" s="71"/>
      <c r="BY29" s="72"/>
      <c r="BZ29" s="71"/>
      <c r="CA29" s="71"/>
      <c r="CB29" s="71"/>
      <c r="CC29" s="71"/>
      <c r="CD29" s="71"/>
      <c r="CE29" s="71"/>
      <c r="CF29" s="71"/>
      <c r="CG29" s="71"/>
      <c r="CH29" s="71"/>
      <c r="CI29" s="72"/>
      <c r="CJ29" s="71"/>
      <c r="CK29" s="71"/>
      <c r="CL29" s="71"/>
      <c r="CM29" s="71"/>
      <c r="CN29" s="71"/>
      <c r="CO29" s="71"/>
      <c r="CP29" s="71"/>
      <c r="CQ29" s="71"/>
      <c r="CR29" s="71"/>
      <c r="CS29" s="72"/>
      <c r="CT29" s="71"/>
      <c r="CU29" s="71"/>
      <c r="CV29" s="71"/>
      <c r="CW29" s="71"/>
      <c r="CX29" s="71"/>
      <c r="CY29" s="71"/>
      <c r="CZ29" s="71"/>
      <c r="DA29" s="71"/>
      <c r="DB29" s="71"/>
      <c r="DC29" s="72"/>
      <c r="DD29" s="71"/>
      <c r="DE29" s="71"/>
      <c r="DF29" s="71"/>
      <c r="DG29" s="71"/>
      <c r="DH29" s="71"/>
      <c r="DI29" s="71"/>
      <c r="DJ29" s="71"/>
      <c r="DK29" s="71"/>
      <c r="DL29" s="71"/>
      <c r="DM29" s="72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2"/>
      <c r="DY29" s="71"/>
      <c r="DZ29" s="71"/>
      <c r="EA29" s="71"/>
      <c r="EB29" s="71"/>
      <c r="EC29" s="71"/>
      <c r="ED29" s="71"/>
      <c r="EE29" s="11"/>
      <c r="EF29" s="73"/>
      <c r="EG29" s="73"/>
      <c r="EH29" s="74"/>
      <c r="EI29" s="75"/>
    </row>
    <row r="30" spans="1:139" ht="31.5" customHeight="1">
      <c r="A30" s="70"/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2"/>
      <c r="AB30" s="71"/>
      <c r="AC30" s="71"/>
      <c r="AD30" s="71"/>
      <c r="AE30" s="71"/>
      <c r="AF30" s="71"/>
      <c r="AG30" s="71"/>
      <c r="AH30" s="71"/>
      <c r="AI30" s="71"/>
      <c r="AJ30" s="71"/>
      <c r="AK30" s="72"/>
      <c r="AL30" s="71"/>
      <c r="AM30" s="71"/>
      <c r="AN30" s="71"/>
      <c r="AO30" s="71"/>
      <c r="AP30" s="71"/>
      <c r="AQ30" s="71"/>
      <c r="AR30" s="71"/>
      <c r="AS30" s="71"/>
      <c r="AT30" s="71"/>
      <c r="AU30" s="72"/>
      <c r="AV30" s="71"/>
      <c r="AW30" s="71"/>
      <c r="AX30" s="71"/>
      <c r="AY30" s="71"/>
      <c r="AZ30" s="71"/>
      <c r="BA30" s="71"/>
      <c r="BB30" s="71"/>
      <c r="BC30" s="71"/>
      <c r="BD30" s="71"/>
      <c r="BE30" s="72"/>
      <c r="BF30" s="71"/>
      <c r="BG30" s="71"/>
      <c r="BH30" s="71"/>
      <c r="BI30" s="71"/>
      <c r="BJ30" s="71"/>
      <c r="BK30" s="71"/>
      <c r="BL30" s="71"/>
      <c r="BM30" s="71"/>
      <c r="BN30" s="71"/>
      <c r="BO30" s="72"/>
      <c r="BP30" s="71"/>
      <c r="BQ30" s="71"/>
      <c r="BR30" s="71"/>
      <c r="BS30" s="71"/>
      <c r="BT30" s="71"/>
      <c r="BU30" s="71"/>
      <c r="BV30" s="71"/>
      <c r="BW30" s="71"/>
      <c r="BX30" s="71"/>
      <c r="BY30" s="72"/>
      <c r="BZ30" s="71"/>
      <c r="CA30" s="71"/>
      <c r="CB30" s="71"/>
      <c r="CC30" s="71"/>
      <c r="CD30" s="71"/>
      <c r="CE30" s="71"/>
      <c r="CF30" s="71"/>
      <c r="CG30" s="71"/>
      <c r="CH30" s="71"/>
      <c r="CI30" s="72"/>
      <c r="CJ30" s="71"/>
      <c r="CK30" s="71"/>
      <c r="CL30" s="71"/>
      <c r="CM30" s="71"/>
      <c r="CN30" s="71"/>
      <c r="CO30" s="71"/>
      <c r="CP30" s="71"/>
      <c r="CQ30" s="71"/>
      <c r="CR30" s="71"/>
      <c r="CS30" s="72"/>
      <c r="CT30" s="71"/>
      <c r="CU30" s="71"/>
      <c r="CV30" s="71"/>
      <c r="CW30" s="71"/>
      <c r="CX30" s="71"/>
      <c r="CY30" s="71"/>
      <c r="CZ30" s="71"/>
      <c r="DA30" s="71"/>
      <c r="DB30" s="71"/>
      <c r="DC30" s="72"/>
      <c r="DD30" s="71"/>
      <c r="DE30" s="71"/>
      <c r="DF30" s="71"/>
      <c r="DG30" s="71"/>
      <c r="DH30" s="71"/>
      <c r="DI30" s="71"/>
      <c r="DJ30" s="71"/>
      <c r="DK30" s="71"/>
      <c r="DL30" s="71"/>
      <c r="DM30" s="72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2"/>
      <c r="DY30" s="71"/>
      <c r="DZ30" s="71"/>
      <c r="EA30" s="71"/>
      <c r="EB30" s="71"/>
      <c r="EC30" s="71"/>
      <c r="ED30" s="71"/>
      <c r="EE30" s="11"/>
      <c r="EF30" s="73"/>
      <c r="EG30" s="73"/>
      <c r="EH30" s="76"/>
      <c r="EI30" s="75"/>
    </row>
    <row r="31" spans="1:139" ht="31.5" customHeight="1">
      <c r="A31" s="70"/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2"/>
      <c r="AB31" s="71"/>
      <c r="AC31" s="71"/>
      <c r="AD31" s="71"/>
      <c r="AE31" s="71"/>
      <c r="AF31" s="71"/>
      <c r="AG31" s="71"/>
      <c r="AH31" s="71"/>
      <c r="AI31" s="71"/>
      <c r="AJ31" s="71"/>
      <c r="AK31" s="72"/>
      <c r="AL31" s="71"/>
      <c r="AM31" s="71"/>
      <c r="AN31" s="71"/>
      <c r="AO31" s="71"/>
      <c r="AP31" s="71"/>
      <c r="AQ31" s="71"/>
      <c r="AR31" s="71"/>
      <c r="AS31" s="71"/>
      <c r="AT31" s="71"/>
      <c r="AU31" s="72"/>
      <c r="AV31" s="71"/>
      <c r="AW31" s="71"/>
      <c r="AX31" s="71"/>
      <c r="AY31" s="71"/>
      <c r="AZ31" s="71"/>
      <c r="BA31" s="71"/>
      <c r="BB31" s="71"/>
      <c r="BC31" s="71"/>
      <c r="BD31" s="71"/>
      <c r="BE31" s="72"/>
      <c r="BF31" s="71"/>
      <c r="BG31" s="71"/>
      <c r="BH31" s="71"/>
      <c r="BI31" s="71"/>
      <c r="BJ31" s="71"/>
      <c r="BK31" s="71"/>
      <c r="BL31" s="71"/>
      <c r="BM31" s="71"/>
      <c r="BN31" s="71"/>
      <c r="BO31" s="72"/>
      <c r="BP31" s="71"/>
      <c r="BQ31" s="71"/>
      <c r="BR31" s="71"/>
      <c r="BS31" s="71"/>
      <c r="BT31" s="71"/>
      <c r="BU31" s="71"/>
      <c r="BV31" s="71"/>
      <c r="BW31" s="71"/>
      <c r="BX31" s="71"/>
      <c r="BY31" s="72"/>
      <c r="BZ31" s="71"/>
      <c r="CA31" s="71"/>
      <c r="CB31" s="71"/>
      <c r="CC31" s="71"/>
      <c r="CD31" s="71"/>
      <c r="CE31" s="71"/>
      <c r="CF31" s="71"/>
      <c r="CG31" s="71"/>
      <c r="CH31" s="71"/>
      <c r="CI31" s="72"/>
      <c r="CJ31" s="71"/>
      <c r="CK31" s="71"/>
      <c r="CL31" s="71"/>
      <c r="CM31" s="71"/>
      <c r="CN31" s="71"/>
      <c r="CO31" s="71"/>
      <c r="CP31" s="71"/>
      <c r="CQ31" s="71"/>
      <c r="CR31" s="71"/>
      <c r="CS31" s="72"/>
      <c r="CT31" s="71"/>
      <c r="CU31" s="71"/>
      <c r="CV31" s="71"/>
      <c r="CW31" s="71"/>
      <c r="CX31" s="71"/>
      <c r="CY31" s="71"/>
      <c r="CZ31" s="71"/>
      <c r="DA31" s="71"/>
      <c r="DB31" s="71"/>
      <c r="DC31" s="72"/>
      <c r="DD31" s="71"/>
      <c r="DE31" s="71"/>
      <c r="DF31" s="71"/>
      <c r="DG31" s="71"/>
      <c r="DH31" s="71"/>
      <c r="DI31" s="71"/>
      <c r="DJ31" s="71"/>
      <c r="DK31" s="71"/>
      <c r="DL31" s="71"/>
      <c r="DM31" s="72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2"/>
      <c r="DY31" s="71"/>
      <c r="DZ31" s="71"/>
      <c r="EA31" s="71"/>
      <c r="EB31" s="71"/>
      <c r="EC31" s="71"/>
      <c r="ED31" s="71"/>
      <c r="EE31" s="11"/>
      <c r="EF31" s="73"/>
      <c r="EG31" s="73"/>
      <c r="EH31" s="74"/>
      <c r="EI31" s="75"/>
    </row>
    <row r="32" spans="1:139" ht="30.75" customHeight="1">
      <c r="A32" s="70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2"/>
      <c r="AB32" s="71"/>
      <c r="AC32" s="71"/>
      <c r="AD32" s="71"/>
      <c r="AE32" s="71"/>
      <c r="AF32" s="71"/>
      <c r="AG32" s="71"/>
      <c r="AH32" s="71"/>
      <c r="AI32" s="71"/>
      <c r="AJ32" s="71"/>
      <c r="AK32" s="72"/>
      <c r="AL32" s="71"/>
      <c r="AM32" s="71"/>
      <c r="AN32" s="71"/>
      <c r="AO32" s="71"/>
      <c r="AP32" s="71"/>
      <c r="AQ32" s="71"/>
      <c r="AR32" s="71"/>
      <c r="AS32" s="71"/>
      <c r="AT32" s="71"/>
      <c r="AU32" s="72"/>
      <c r="AV32" s="71"/>
      <c r="AW32" s="71"/>
      <c r="AX32" s="71"/>
      <c r="AY32" s="71"/>
      <c r="AZ32" s="71"/>
      <c r="BA32" s="71"/>
      <c r="BB32" s="71"/>
      <c r="BC32" s="71"/>
      <c r="BD32" s="71"/>
      <c r="BE32" s="72"/>
      <c r="BF32" s="71"/>
      <c r="BG32" s="71"/>
      <c r="BH32" s="71"/>
      <c r="BI32" s="71"/>
      <c r="BJ32" s="71"/>
      <c r="BK32" s="71"/>
      <c r="BL32" s="71"/>
      <c r="BM32" s="71"/>
      <c r="BN32" s="71"/>
      <c r="BO32" s="72"/>
      <c r="BP32" s="71"/>
      <c r="BQ32" s="71"/>
      <c r="BR32" s="71"/>
      <c r="BS32" s="71"/>
      <c r="BT32" s="71"/>
      <c r="BU32" s="71"/>
      <c r="BV32" s="71"/>
      <c r="BW32" s="71"/>
      <c r="BX32" s="71"/>
      <c r="BY32" s="72"/>
      <c r="BZ32" s="71"/>
      <c r="CA32" s="71"/>
      <c r="CB32" s="71"/>
      <c r="CC32" s="71"/>
      <c r="CD32" s="71"/>
      <c r="CE32" s="71"/>
      <c r="CF32" s="71"/>
      <c r="CG32" s="71"/>
      <c r="CH32" s="71"/>
      <c r="CI32" s="72"/>
      <c r="CJ32" s="71"/>
      <c r="CK32" s="71"/>
      <c r="CL32" s="71"/>
      <c r="CM32" s="71"/>
      <c r="CN32" s="71"/>
      <c r="CO32" s="71"/>
      <c r="CP32" s="71"/>
      <c r="CQ32" s="71"/>
      <c r="CR32" s="71"/>
      <c r="CS32" s="72"/>
      <c r="CT32" s="71"/>
      <c r="CU32" s="71"/>
      <c r="CV32" s="71"/>
      <c r="CW32" s="71"/>
      <c r="CX32" s="71"/>
      <c r="CY32" s="71"/>
      <c r="CZ32" s="71"/>
      <c r="DA32" s="71"/>
      <c r="DB32" s="71"/>
      <c r="DC32" s="72"/>
      <c r="DD32" s="71"/>
      <c r="DE32" s="71"/>
      <c r="DF32" s="71"/>
      <c r="DG32" s="71"/>
      <c r="DH32" s="71"/>
      <c r="DI32" s="71"/>
      <c r="DJ32" s="71"/>
      <c r="DK32" s="71"/>
      <c r="DL32" s="71"/>
      <c r="DM32" s="72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2"/>
      <c r="DY32" s="71"/>
      <c r="DZ32" s="71"/>
      <c r="EA32" s="71"/>
      <c r="EB32" s="71"/>
      <c r="EC32" s="71"/>
      <c r="ED32" s="71"/>
      <c r="EE32" s="11"/>
      <c r="EF32" s="73"/>
      <c r="EG32" s="73"/>
      <c r="EH32" s="74"/>
      <c r="EI32" s="75"/>
    </row>
    <row r="33" spans="1:139" ht="29.25" customHeight="1">
      <c r="A33" s="70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1"/>
      <c r="AC33" s="71"/>
      <c r="AD33" s="71"/>
      <c r="AE33" s="71"/>
      <c r="AF33" s="71"/>
      <c r="AG33" s="71"/>
      <c r="AH33" s="71"/>
      <c r="AI33" s="71"/>
      <c r="AJ33" s="71"/>
      <c r="AK33" s="72"/>
      <c r="AL33" s="71"/>
      <c r="AM33" s="71"/>
      <c r="AN33" s="71"/>
      <c r="AO33" s="71"/>
      <c r="AP33" s="71"/>
      <c r="AQ33" s="71"/>
      <c r="AR33" s="71"/>
      <c r="AS33" s="71"/>
      <c r="AT33" s="71"/>
      <c r="AU33" s="72"/>
      <c r="AV33" s="71"/>
      <c r="AW33" s="71"/>
      <c r="AX33" s="71"/>
      <c r="AY33" s="71"/>
      <c r="AZ33" s="71"/>
      <c r="BA33" s="71"/>
      <c r="BB33" s="71"/>
      <c r="BC33" s="71"/>
      <c r="BD33" s="71"/>
      <c r="BE33" s="72"/>
      <c r="BF33" s="71"/>
      <c r="BG33" s="71"/>
      <c r="BH33" s="71"/>
      <c r="BI33" s="71"/>
      <c r="BJ33" s="71"/>
      <c r="BK33" s="71"/>
      <c r="BL33" s="71"/>
      <c r="BM33" s="71"/>
      <c r="BN33" s="71"/>
      <c r="BO33" s="72"/>
      <c r="BP33" s="71"/>
      <c r="BQ33" s="71"/>
      <c r="BR33" s="71"/>
      <c r="BS33" s="71"/>
      <c r="BT33" s="71"/>
      <c r="BU33" s="71"/>
      <c r="BV33" s="71"/>
      <c r="BW33" s="71"/>
      <c r="BX33" s="71"/>
      <c r="BY33" s="72"/>
      <c r="BZ33" s="71"/>
      <c r="CA33" s="71"/>
      <c r="CB33" s="71"/>
      <c r="CC33" s="71"/>
      <c r="CD33" s="71"/>
      <c r="CE33" s="71"/>
      <c r="CF33" s="71"/>
      <c r="CG33" s="71"/>
      <c r="CH33" s="71"/>
      <c r="CI33" s="72"/>
      <c r="CJ33" s="71"/>
      <c r="CK33" s="71"/>
      <c r="CL33" s="71"/>
      <c r="CM33" s="71"/>
      <c r="CN33" s="71"/>
      <c r="CO33" s="71"/>
      <c r="CP33" s="71"/>
      <c r="CQ33" s="71"/>
      <c r="CR33" s="71"/>
      <c r="CS33" s="72"/>
      <c r="CT33" s="71"/>
      <c r="CU33" s="71"/>
      <c r="CV33" s="71"/>
      <c r="CW33" s="71"/>
      <c r="CX33" s="71"/>
      <c r="CY33" s="71"/>
      <c r="CZ33" s="71"/>
      <c r="DA33" s="71"/>
      <c r="DB33" s="71"/>
      <c r="DC33" s="72"/>
      <c r="DD33" s="71"/>
      <c r="DE33" s="71"/>
      <c r="DF33" s="71"/>
      <c r="DG33" s="71"/>
      <c r="DH33" s="71"/>
      <c r="DI33" s="71"/>
      <c r="DJ33" s="71"/>
      <c r="DK33" s="71"/>
      <c r="DL33" s="71"/>
      <c r="DM33" s="72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2"/>
      <c r="DY33" s="71"/>
      <c r="DZ33" s="71"/>
      <c r="EA33" s="71"/>
      <c r="EB33" s="71"/>
      <c r="EC33" s="71"/>
      <c r="ED33" s="71"/>
      <c r="EE33" s="11"/>
      <c r="EF33" s="73"/>
      <c r="EG33" s="73"/>
      <c r="EH33" s="74"/>
      <c r="EI33" s="75"/>
    </row>
    <row r="34" spans="1:139" ht="28.5" customHeight="1">
      <c r="A34" s="70"/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2"/>
      <c r="AB34" s="71"/>
      <c r="AC34" s="71"/>
      <c r="AD34" s="71"/>
      <c r="AE34" s="71"/>
      <c r="AF34" s="71"/>
      <c r="AG34" s="71"/>
      <c r="AH34" s="71"/>
      <c r="AI34" s="71"/>
      <c r="AJ34" s="71"/>
      <c r="AK34" s="72"/>
      <c r="AL34" s="71"/>
      <c r="AM34" s="71"/>
      <c r="AN34" s="71"/>
      <c r="AO34" s="71"/>
      <c r="AP34" s="71"/>
      <c r="AQ34" s="71"/>
      <c r="AR34" s="71"/>
      <c r="AS34" s="71"/>
      <c r="AT34" s="71"/>
      <c r="AU34" s="72"/>
      <c r="AV34" s="71"/>
      <c r="AW34" s="71"/>
      <c r="AX34" s="71"/>
      <c r="AY34" s="71"/>
      <c r="AZ34" s="71"/>
      <c r="BA34" s="71"/>
      <c r="BB34" s="71"/>
      <c r="BC34" s="71"/>
      <c r="BD34" s="71"/>
      <c r="BE34" s="72"/>
      <c r="BF34" s="71"/>
      <c r="BG34" s="71"/>
      <c r="BH34" s="71"/>
      <c r="BI34" s="71"/>
      <c r="BJ34" s="71"/>
      <c r="BK34" s="71"/>
      <c r="BL34" s="71"/>
      <c r="BM34" s="71"/>
      <c r="BN34" s="71"/>
      <c r="BO34" s="72"/>
      <c r="BP34" s="71"/>
      <c r="BQ34" s="71"/>
      <c r="BR34" s="71"/>
      <c r="BS34" s="71"/>
      <c r="BT34" s="71"/>
      <c r="BU34" s="71"/>
      <c r="BV34" s="71"/>
      <c r="BW34" s="71"/>
      <c r="BX34" s="71"/>
      <c r="BY34" s="72"/>
      <c r="BZ34" s="71"/>
      <c r="CA34" s="71"/>
      <c r="CB34" s="71"/>
      <c r="CC34" s="71"/>
      <c r="CD34" s="71"/>
      <c r="CE34" s="71"/>
      <c r="CF34" s="71"/>
      <c r="CG34" s="71"/>
      <c r="CH34" s="71"/>
      <c r="CI34" s="72"/>
      <c r="CJ34" s="71"/>
      <c r="CK34" s="71"/>
      <c r="CL34" s="71"/>
      <c r="CM34" s="71"/>
      <c r="CN34" s="71"/>
      <c r="CO34" s="71"/>
      <c r="CP34" s="71"/>
      <c r="CQ34" s="71"/>
      <c r="CR34" s="71"/>
      <c r="CS34" s="72"/>
      <c r="CT34" s="71"/>
      <c r="CU34" s="71"/>
      <c r="CV34" s="71"/>
      <c r="CW34" s="71"/>
      <c r="CX34" s="71"/>
      <c r="CY34" s="71"/>
      <c r="CZ34" s="71"/>
      <c r="DA34" s="71"/>
      <c r="DB34" s="71"/>
      <c r="DC34" s="72"/>
      <c r="DD34" s="71"/>
      <c r="DE34" s="71"/>
      <c r="DF34" s="71"/>
      <c r="DG34" s="71"/>
      <c r="DH34" s="71"/>
      <c r="DI34" s="71"/>
      <c r="DJ34" s="71"/>
      <c r="DK34" s="71"/>
      <c r="DL34" s="71"/>
      <c r="DM34" s="72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2"/>
      <c r="DY34" s="71"/>
      <c r="DZ34" s="71"/>
      <c r="EA34" s="71"/>
      <c r="EB34" s="71"/>
      <c r="EC34" s="71"/>
      <c r="ED34" s="71"/>
      <c r="EE34" s="11"/>
      <c r="EF34" s="73"/>
      <c r="EG34" s="73"/>
      <c r="EH34" s="74"/>
      <c r="EI34" s="75"/>
    </row>
    <row r="35" spans="1:139" ht="32.25" customHeight="1">
      <c r="A35" s="70"/>
      <c r="B35" s="69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2"/>
      <c r="AB35" s="71"/>
      <c r="AC35" s="71"/>
      <c r="AD35" s="71"/>
      <c r="AE35" s="71"/>
      <c r="AF35" s="71"/>
      <c r="AG35" s="71"/>
      <c r="AH35" s="71"/>
      <c r="AI35" s="71"/>
      <c r="AJ35" s="71"/>
      <c r="AK35" s="72"/>
      <c r="AL35" s="71"/>
      <c r="AM35" s="71"/>
      <c r="AN35" s="71"/>
      <c r="AO35" s="71"/>
      <c r="AP35" s="71"/>
      <c r="AQ35" s="71"/>
      <c r="AR35" s="71"/>
      <c r="AS35" s="71"/>
      <c r="AT35" s="71"/>
      <c r="AU35" s="72"/>
      <c r="AV35" s="71"/>
      <c r="AW35" s="71"/>
      <c r="AX35" s="71"/>
      <c r="AY35" s="71"/>
      <c r="AZ35" s="71"/>
      <c r="BA35" s="71"/>
      <c r="BB35" s="71"/>
      <c r="BC35" s="71"/>
      <c r="BD35" s="71"/>
      <c r="BE35" s="72"/>
      <c r="BF35" s="71"/>
      <c r="BG35" s="71"/>
      <c r="BH35" s="71"/>
      <c r="BI35" s="71"/>
      <c r="BJ35" s="71"/>
      <c r="BK35" s="71"/>
      <c r="BL35" s="71"/>
      <c r="BM35" s="71"/>
      <c r="BN35" s="71"/>
      <c r="BO35" s="72"/>
      <c r="BP35" s="71"/>
      <c r="BQ35" s="71"/>
      <c r="BR35" s="71"/>
      <c r="BS35" s="71"/>
      <c r="BT35" s="71"/>
      <c r="BU35" s="71"/>
      <c r="BV35" s="71"/>
      <c r="BW35" s="71"/>
      <c r="BX35" s="71"/>
      <c r="BY35" s="72"/>
      <c r="BZ35" s="71"/>
      <c r="CA35" s="71"/>
      <c r="CB35" s="71"/>
      <c r="CC35" s="71"/>
      <c r="CD35" s="71"/>
      <c r="CE35" s="71"/>
      <c r="CF35" s="71"/>
      <c r="CG35" s="71"/>
      <c r="CH35" s="71"/>
      <c r="CI35" s="72"/>
      <c r="CJ35" s="71"/>
      <c r="CK35" s="71"/>
      <c r="CL35" s="71"/>
      <c r="CM35" s="71"/>
      <c r="CN35" s="71"/>
      <c r="CO35" s="71"/>
      <c r="CP35" s="71"/>
      <c r="CQ35" s="71"/>
      <c r="CR35" s="71"/>
      <c r="CS35" s="72"/>
      <c r="CT35" s="71"/>
      <c r="CU35" s="71"/>
      <c r="CV35" s="71"/>
      <c r="CW35" s="71"/>
      <c r="CX35" s="71"/>
      <c r="CY35" s="71"/>
      <c r="CZ35" s="71"/>
      <c r="DA35" s="71"/>
      <c r="DB35" s="71"/>
      <c r="DC35" s="72"/>
      <c r="DD35" s="71"/>
      <c r="DE35" s="71"/>
      <c r="DF35" s="71"/>
      <c r="DG35" s="71"/>
      <c r="DH35" s="71"/>
      <c r="DI35" s="71"/>
      <c r="DJ35" s="71"/>
      <c r="DK35" s="71"/>
      <c r="DL35" s="71"/>
      <c r="DM35" s="72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2"/>
      <c r="DY35" s="71"/>
      <c r="DZ35" s="71"/>
      <c r="EA35" s="71"/>
      <c r="EB35" s="71"/>
      <c r="EC35" s="71"/>
      <c r="ED35" s="71"/>
      <c r="EE35" s="11"/>
      <c r="EF35" s="73"/>
      <c r="EG35" s="73"/>
      <c r="EH35" s="74"/>
      <c r="EI35" s="75"/>
    </row>
    <row r="36" spans="1:139" ht="30" customHeight="1">
      <c r="A36" s="70"/>
      <c r="B36" s="6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2"/>
      <c r="AB36" s="71"/>
      <c r="AC36" s="71"/>
      <c r="AD36" s="71"/>
      <c r="AE36" s="71"/>
      <c r="AF36" s="71"/>
      <c r="AG36" s="71"/>
      <c r="AH36" s="71"/>
      <c r="AI36" s="71"/>
      <c r="AJ36" s="71"/>
      <c r="AK36" s="72"/>
      <c r="AL36" s="71"/>
      <c r="AM36" s="71"/>
      <c r="AN36" s="71"/>
      <c r="AO36" s="71"/>
      <c r="AP36" s="71"/>
      <c r="AQ36" s="71"/>
      <c r="AR36" s="71"/>
      <c r="AS36" s="71"/>
      <c r="AT36" s="71"/>
      <c r="AU36" s="72"/>
      <c r="AV36" s="71"/>
      <c r="AW36" s="71"/>
      <c r="AX36" s="71"/>
      <c r="AY36" s="71"/>
      <c r="AZ36" s="71"/>
      <c r="BA36" s="71"/>
      <c r="BB36" s="71"/>
      <c r="BC36" s="71"/>
      <c r="BD36" s="71"/>
      <c r="BE36" s="72"/>
      <c r="BF36" s="71"/>
      <c r="BG36" s="71"/>
      <c r="BH36" s="71"/>
      <c r="BI36" s="71"/>
      <c r="BJ36" s="71"/>
      <c r="BK36" s="71"/>
      <c r="BL36" s="71"/>
      <c r="BM36" s="71"/>
      <c r="BN36" s="71"/>
      <c r="BO36" s="72"/>
      <c r="BP36" s="71"/>
      <c r="BQ36" s="71"/>
      <c r="BR36" s="71"/>
      <c r="BS36" s="71"/>
      <c r="BT36" s="71"/>
      <c r="BU36" s="71"/>
      <c r="BV36" s="71"/>
      <c r="BW36" s="71"/>
      <c r="BX36" s="71"/>
      <c r="BY36" s="72"/>
      <c r="BZ36" s="71"/>
      <c r="CA36" s="71"/>
      <c r="CB36" s="71"/>
      <c r="CC36" s="71"/>
      <c r="CD36" s="71"/>
      <c r="CE36" s="71"/>
      <c r="CF36" s="71"/>
      <c r="CG36" s="71"/>
      <c r="CH36" s="71"/>
      <c r="CI36" s="72"/>
      <c r="CJ36" s="71"/>
      <c r="CK36" s="71"/>
      <c r="CL36" s="71"/>
      <c r="CM36" s="71"/>
      <c r="CN36" s="71"/>
      <c r="CO36" s="71"/>
      <c r="CP36" s="71"/>
      <c r="CQ36" s="71"/>
      <c r="CR36" s="71"/>
      <c r="CS36" s="72"/>
      <c r="CT36" s="71"/>
      <c r="CU36" s="71"/>
      <c r="CV36" s="71"/>
      <c r="CW36" s="71"/>
      <c r="CX36" s="71"/>
      <c r="CY36" s="71"/>
      <c r="CZ36" s="71"/>
      <c r="DA36" s="71"/>
      <c r="DB36" s="71"/>
      <c r="DC36" s="72"/>
      <c r="DD36" s="71"/>
      <c r="DE36" s="71"/>
      <c r="DF36" s="71"/>
      <c r="DG36" s="71"/>
      <c r="DH36" s="71"/>
      <c r="DI36" s="71"/>
      <c r="DJ36" s="71"/>
      <c r="DK36" s="71"/>
      <c r="DL36" s="71"/>
      <c r="DM36" s="72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2"/>
      <c r="DY36" s="71"/>
      <c r="DZ36" s="71"/>
      <c r="EA36" s="71"/>
      <c r="EB36" s="71"/>
      <c r="EC36" s="71"/>
      <c r="ED36" s="71"/>
      <c r="EE36" s="11"/>
      <c r="EF36" s="73"/>
      <c r="EG36" s="73"/>
      <c r="EH36" s="74"/>
      <c r="EI36" s="75"/>
    </row>
  </sheetData>
  <sheetProtection/>
  <mergeCells count="4">
    <mergeCell ref="D5:ED5"/>
    <mergeCell ref="D6:ED6"/>
    <mergeCell ref="D22:ED22"/>
    <mergeCell ref="D23:ED2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Kuruczová Eva</cp:lastModifiedBy>
  <cp:lastPrinted>2017-12-01T06:56:31Z</cp:lastPrinted>
  <dcterms:created xsi:type="dcterms:W3CDTF">2009-10-06T09:19:25Z</dcterms:created>
  <dcterms:modified xsi:type="dcterms:W3CDTF">2017-12-07T13:57:32Z</dcterms:modified>
  <cp:category/>
  <cp:version/>
  <cp:contentType/>
  <cp:contentStatus/>
</cp:coreProperties>
</file>