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85" windowHeight="8280" activeTab="0"/>
  </bookViews>
  <sheets>
    <sheet name="Tab.č.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<sst xmlns="http://schemas.openxmlformats.org/spreadsheetml/2006/main" count="187" uniqueCount="109">
  <si>
    <t>Slovenský pozemkový fond, Bratislava</t>
  </si>
  <si>
    <t>Kap.</t>
  </si>
  <si>
    <t>Položková skladba rozpočtu</t>
  </si>
  <si>
    <t>Index</t>
  </si>
  <si>
    <t>1.</t>
  </si>
  <si>
    <t>2.</t>
  </si>
  <si>
    <t>3.</t>
  </si>
  <si>
    <t>4.</t>
  </si>
  <si>
    <t>5.</t>
  </si>
  <si>
    <t>6.</t>
  </si>
  <si>
    <t>7.</t>
  </si>
  <si>
    <t>8.</t>
  </si>
  <si>
    <t>I.</t>
  </si>
  <si>
    <t>PRÍJMY</t>
  </si>
  <si>
    <t>A.</t>
  </si>
  <si>
    <r>
      <t>PRÍJMY</t>
    </r>
    <r>
      <rPr>
        <sz val="10"/>
        <rFont val="Arial Narrow"/>
        <family val="2"/>
      </rPr>
      <t xml:space="preserve"> Z VÝNOSOV PRI PRE- </t>
    </r>
  </si>
  <si>
    <t>VODE MAJ. ŠTÁTU NA PRIVAT.</t>
  </si>
  <si>
    <t>SUBJEKT v zmysle zák.č.92/1991 Zb.</t>
  </si>
  <si>
    <t>v znení doplnkov</t>
  </si>
  <si>
    <t>v   t o m :</t>
  </si>
  <si>
    <t xml:space="preserve">1. Z privatizácie ŠM </t>
  </si>
  <si>
    <t>2. Z privatizácie STS</t>
  </si>
  <si>
    <t>3. Z predaja nehnuteľného majetku</t>
  </si>
  <si>
    <t xml:space="preserve">    podľa § 45, § 47 písm. b/</t>
  </si>
  <si>
    <t xml:space="preserve">    zák č. 92/1991 Zb.v znení doplnkov</t>
  </si>
  <si>
    <t>4. Z predaja akcií SPF</t>
  </si>
  <si>
    <t>5. Z výnosov za podielové listy v PPSS a.s.</t>
  </si>
  <si>
    <t>B.</t>
  </si>
  <si>
    <r>
      <t>PRÍJMY</t>
    </r>
    <r>
      <rPr>
        <sz val="10"/>
        <rFont val="Arial Narrow"/>
        <family val="2"/>
      </rPr>
      <t xml:space="preserve"> Z VÝNOSOV PRI SPRÁVE </t>
    </r>
  </si>
  <si>
    <t>MAJETKU ŠTÁTU v zmysle zák. číslo</t>
  </si>
  <si>
    <t>229/91 a 330/91 v znení doplnkov</t>
  </si>
  <si>
    <t>1. Za prenájom poľnohosp. pôdy</t>
  </si>
  <si>
    <t>2. Za prenájom výkonu poľov. práva</t>
  </si>
  <si>
    <t>3. Za prenájom nehnuteľností</t>
  </si>
  <si>
    <t xml:space="preserve">    v správe SPF - budovy</t>
  </si>
  <si>
    <t>4. Za predaný hmotný majetok SPF</t>
  </si>
  <si>
    <t>5. Za prenájom lesných pozemkov</t>
  </si>
  <si>
    <t>6. Za predaj pozemkov</t>
  </si>
  <si>
    <t xml:space="preserve">7. Za predaj nehnuteľného </t>
  </si>
  <si>
    <t xml:space="preserve">    majetku SPF ( byty )</t>
  </si>
  <si>
    <t>8. Za iné príjmy a účastnícke</t>
  </si>
  <si>
    <t xml:space="preserve">    poplatky</t>
  </si>
  <si>
    <t>9. Za prenájom nehnuteľností</t>
  </si>
  <si>
    <t xml:space="preserve">    v správe SPF ( daň )</t>
  </si>
  <si>
    <t>C.</t>
  </si>
  <si>
    <r>
      <t>PRÍJMY</t>
    </r>
    <r>
      <rPr>
        <sz val="10"/>
        <rFont val="Arial Narrow"/>
        <family val="2"/>
      </rPr>
      <t xml:space="preserve"> z kapitálových</t>
    </r>
  </si>
  <si>
    <t xml:space="preserve">a ostatných finančných výnosov </t>
  </si>
  <si>
    <t xml:space="preserve">P R Í J M Y </t>
  </si>
  <si>
    <t>S P O L U ( A + B + C )</t>
  </si>
  <si>
    <t>II.</t>
  </si>
  <si>
    <t>VÝDAVKY</t>
  </si>
  <si>
    <r>
      <t>INVESTIČNÉ VÝDAVKY</t>
    </r>
    <r>
      <rPr>
        <sz val="10"/>
        <rFont val="Arial Narrow"/>
        <family val="2"/>
      </rPr>
      <t xml:space="preserve">  spolu:</t>
    </r>
  </si>
  <si>
    <t>1. Na nákup investičného majetku</t>
  </si>
  <si>
    <t xml:space="preserve">    pre SPF</t>
  </si>
  <si>
    <t>2. Na výkup pozemkov podľa</t>
  </si>
  <si>
    <t xml:space="preserve">     zákona 180/1995 Z.z. </t>
  </si>
  <si>
    <t>3. Na investičnú rekonštrukciu</t>
  </si>
  <si>
    <t xml:space="preserve">    budov slúžiacich pre činn. SPF</t>
  </si>
  <si>
    <r>
      <t>NEINVESTIČNÉ VÝDAVKY</t>
    </r>
    <r>
      <rPr>
        <sz val="10"/>
        <rFont val="Arial Narrow"/>
        <family val="2"/>
      </rPr>
      <t xml:space="preserve">  spolu:</t>
    </r>
  </si>
  <si>
    <t xml:space="preserve">    odpisov investič. majetku</t>
  </si>
  <si>
    <t>a) 501 - spotreba materiálu</t>
  </si>
  <si>
    <t>b) 502 - spotreba energie</t>
  </si>
  <si>
    <t>c) 551 - odpisy investič. majetku</t>
  </si>
  <si>
    <t>d) 552 - zostatková cena</t>
  </si>
  <si>
    <t xml:space="preserve">    predaného (vyradeného) IM</t>
  </si>
  <si>
    <t>e) 511 - opravy a údržba</t>
  </si>
  <si>
    <r>
      <t xml:space="preserve">2. </t>
    </r>
    <r>
      <rPr>
        <b/>
        <sz val="10"/>
        <rFont val="Arial Narrow"/>
        <family val="2"/>
      </rPr>
      <t xml:space="preserve">Osobné výdavky </t>
    </r>
    <r>
      <rPr>
        <sz val="10"/>
        <rFont val="Arial Narrow"/>
        <family val="2"/>
      </rPr>
      <t>spolu:</t>
    </r>
  </si>
  <si>
    <t>a) 521 - mzdové náklady</t>
  </si>
  <si>
    <t>b) 524 - zákonné poistné fondy</t>
  </si>
  <si>
    <t>c) 512 - cestovné náhrady</t>
  </si>
  <si>
    <t>d) 513 - reprezentačné</t>
  </si>
  <si>
    <t>e) 549 - ostatné finanč. náklady</t>
  </si>
  <si>
    <t xml:space="preserve">   (zákonné poistenie,1,5 % soc.fond,</t>
  </si>
  <si>
    <t xml:space="preserve">    3 % DDP)</t>
  </si>
  <si>
    <r>
      <t xml:space="preserve">3. </t>
    </r>
    <r>
      <rPr>
        <b/>
        <sz val="10"/>
        <rFont val="Arial Narrow"/>
        <family val="2"/>
      </rPr>
      <t>Služby spolu:</t>
    </r>
  </si>
  <si>
    <t xml:space="preserve">a) 518 - ostatné služby pre </t>
  </si>
  <si>
    <t xml:space="preserve">     potreby SPF</t>
  </si>
  <si>
    <t>b) 518 - privatizácia, geodet. práce,</t>
  </si>
  <si>
    <t xml:space="preserve">     geometric. plány, inzercia,ortomapy,</t>
  </si>
  <si>
    <t xml:space="preserve">     záhradkové osady a pod.</t>
  </si>
  <si>
    <r>
      <t xml:space="preserve">4. </t>
    </r>
    <r>
      <rPr>
        <b/>
        <sz val="10"/>
        <rFont val="Arial Narrow"/>
        <family val="2"/>
      </rPr>
      <t>Finančné náklady</t>
    </r>
    <r>
      <rPr>
        <sz val="10"/>
        <rFont val="Arial Narrow"/>
        <family val="2"/>
      </rPr>
      <t xml:space="preserve"> spolu:</t>
    </r>
  </si>
  <si>
    <t>a) 548 - manká a škody(92/91 Zb.a iné)</t>
  </si>
  <si>
    <t>b) 549 - rešt.náhr.pre opráv.osoby</t>
  </si>
  <si>
    <t>c) 518 - náklady na likvid.neupotr.</t>
  </si>
  <si>
    <t xml:space="preserve">    majetku HMZ a nehnuteľ.majet.</t>
  </si>
  <si>
    <t xml:space="preserve">    vybratého na reštitúcie</t>
  </si>
  <si>
    <t>d) náklady na uspor.pozem.vlast-</t>
  </si>
  <si>
    <t xml:space="preserve">     níctva zákon 180/95 Z.z.</t>
  </si>
  <si>
    <t>e) 53 - dane a poplatky</t>
  </si>
  <si>
    <t>spolu ( A + B )</t>
  </si>
  <si>
    <t>III.</t>
  </si>
  <si>
    <t>SALDO rozpočtu</t>
  </si>
  <si>
    <t>I. PRÍJMY</t>
  </si>
  <si>
    <t xml:space="preserve">   s p o l u :</t>
  </si>
  <si>
    <t>II. VÝDAVKY</t>
  </si>
  <si>
    <t xml:space="preserve">    s p o l u :</t>
  </si>
  <si>
    <t>R O Z D I E L    +  - :</t>
  </si>
  <si>
    <t xml:space="preserve">                 Údaje v tis. Sk</t>
  </si>
  <si>
    <r>
      <t xml:space="preserve">1. </t>
    </r>
    <r>
      <rPr>
        <b/>
        <sz val="10"/>
        <rFont val="Arial Narrow"/>
        <family val="2"/>
      </rPr>
      <t>Hmotné výdavky</t>
    </r>
    <r>
      <rPr>
        <sz val="10"/>
        <rFont val="Arial Narrow"/>
        <family val="2"/>
      </rPr>
      <t xml:space="preserve"> vrátane</t>
    </r>
  </si>
  <si>
    <t>-</t>
  </si>
  <si>
    <t>Vypracoval(a): Ing. Májeková</t>
  </si>
  <si>
    <t>Bratislava 31. 01. 2006</t>
  </si>
  <si>
    <t>Schvál. rozpočet</t>
  </si>
  <si>
    <t>na rok 2006</t>
  </si>
  <si>
    <t>uzn.vlády SR</t>
  </si>
  <si>
    <t>č.807/2005</t>
  </si>
  <si>
    <t xml:space="preserve">                             Návrh rozpočtu na roky 2007 - 2009 </t>
  </si>
  <si>
    <t xml:space="preserve">           N Á V R H </t>
  </si>
  <si>
    <t xml:space="preserve">        rozpočtu Slovenského pozemkového fondu na roky 2007 až 2009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</si>
</sst>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3 - 2&quot;"/>
    <numFmt numFmtId="165" formatCode="&quot;3 : 2&quot;"/>
    <numFmt numFmtId="166" formatCode="&quot;11/10&quot;"/>
    <numFmt numFmtId="167" formatCode="&quot;13/11&quot;"/>
    <numFmt numFmtId="168" formatCode="&quot;8 - 6&quot;"/>
    <numFmt numFmtId="169" formatCode="&quot;8 : 3&quot;"/>
    <numFmt numFmtId="170" formatCode="&quot;8 : 6&quot;"/>
    <numFmt numFmtId="171" formatCode="&quot;12 : 7&quot;"/>
    <numFmt numFmtId="172" formatCode="&quot;11/13&quot;"/>
    <numFmt numFmtId="173" formatCode="&quot;+ , -&quot;"/>
    <numFmt numFmtId="174" formatCode="&quot;6:3&quot;"/>
    <numFmt numFmtId="175" formatCode="&quot;6:5&quot;"/>
    <numFmt numFmtId="176" formatCode="&quot;9:6&quot;"/>
    <numFmt numFmtId="177" formatCode="&quot;11:9&quot;"/>
    <numFmt numFmtId="178" formatCode="#,##0.0"/>
    <numFmt numFmtId="179" formatCode="&quot;3/2&quot;"/>
    <numFmt numFmtId="180" formatCode="&quot;5/3&quot;"/>
    <numFmt numFmtId="181" formatCode="&quot;7/5&quot;"/>
    <numFmt numFmtId="182" formatCode="&quot;9/7&quot;"/>
  </numFmts>
  <fonts count="12">
    <font>
      <sz val="10"/>
      <name val="Arial"/>
      <family val="0"/>
    </font>
    <font>
      <i/>
      <sz val="9"/>
      <name val="Arial Narrow"/>
      <family val="2"/>
    </font>
    <font>
      <sz val="9"/>
      <name val="Arial Narrow"/>
      <family val="2"/>
    </font>
    <font>
      <b/>
      <i/>
      <sz val="9"/>
      <color indexed="11"/>
      <name val="Arial Narrow"/>
      <family val="2"/>
    </font>
    <font>
      <b/>
      <i/>
      <sz val="9"/>
      <name val="Arial Narrow"/>
      <family val="2"/>
    </font>
    <font>
      <b/>
      <i/>
      <sz val="1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0"/>
      <name val="Times New Roman CE"/>
      <family val="0"/>
    </font>
    <font>
      <b/>
      <i/>
      <sz val="12"/>
      <name val="Arial Narrow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5" fillId="0" borderId="4" xfId="0" applyNumberFormat="1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8" fontId="5" fillId="0" borderId="4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173" fontId="5" fillId="0" borderId="4" xfId="0" applyNumberFormat="1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3" fontId="7" fillId="0" borderId="7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3" fontId="7" fillId="0" borderId="2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right"/>
    </xf>
    <xf numFmtId="178" fontId="7" fillId="0" borderId="8" xfId="0" applyNumberFormat="1" applyFont="1" applyBorder="1" applyAlignment="1">
      <alignment horizontal="right"/>
    </xf>
    <xf numFmtId="178" fontId="7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0" fontId="7" fillId="0" borderId="5" xfId="0" applyFont="1" applyBorder="1" applyAlignment="1">
      <alignment horizontal="left"/>
    </xf>
    <xf numFmtId="3" fontId="7" fillId="0" borderId="5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178" fontId="7" fillId="0" borderId="4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8" fillId="0" borderId="7" xfId="0" applyNumberFormat="1" applyFont="1" applyBorder="1" applyAlignment="1">
      <alignment horizontal="right"/>
    </xf>
    <xf numFmtId="178" fontId="8" fillId="0" borderId="4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center"/>
    </xf>
    <xf numFmtId="178" fontId="7" fillId="0" borderId="4" xfId="0" applyNumberFormat="1" applyFont="1" applyBorder="1" applyAlignment="1">
      <alignment horizontal="center"/>
    </xf>
    <xf numFmtId="178" fontId="7" fillId="0" borderId="7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0" fontId="7" fillId="0" borderId="10" xfId="0" applyFont="1" applyBorder="1" applyAlignment="1">
      <alignment horizontal="left"/>
    </xf>
    <xf numFmtId="3" fontId="7" fillId="0" borderId="11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178" fontId="7" fillId="0" borderId="9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0" borderId="2" xfId="0" applyFont="1" applyBorder="1" applyAlignment="1">
      <alignment/>
    </xf>
    <xf numFmtId="0" fontId="7" fillId="0" borderId="1" xfId="0" applyFont="1" applyBorder="1" applyAlignment="1">
      <alignment horizontal="left"/>
    </xf>
    <xf numFmtId="178" fontId="7" fillId="0" borderId="2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0" fontId="2" fillId="0" borderId="5" xfId="0" applyFont="1" applyBorder="1" applyAlignment="1">
      <alignment/>
    </xf>
    <xf numFmtId="0" fontId="7" fillId="0" borderId="4" xfId="0" applyFont="1" applyBorder="1" applyAlignment="1">
      <alignment horizontal="left"/>
    </xf>
    <xf numFmtId="178" fontId="7" fillId="0" borderId="5" xfId="0" applyNumberFormat="1" applyFont="1" applyBorder="1" applyAlignment="1">
      <alignment horizontal="right"/>
    </xf>
    <xf numFmtId="0" fontId="7" fillId="0" borderId="9" xfId="0" applyFont="1" applyBorder="1" applyAlignment="1">
      <alignment horizontal="left"/>
    </xf>
    <xf numFmtId="0" fontId="6" fillId="0" borderId="5" xfId="0" applyFont="1" applyBorder="1" applyAlignment="1">
      <alignment/>
    </xf>
    <xf numFmtId="0" fontId="8" fillId="0" borderId="4" xfId="0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3" fontId="7" fillId="0" borderId="14" xfId="0" applyNumberFormat="1" applyFont="1" applyBorder="1" applyAlignment="1">
      <alignment horizontal="right"/>
    </xf>
    <xf numFmtId="178" fontId="7" fillId="0" borderId="14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6" fillId="0" borderId="6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178" fontId="7" fillId="0" borderId="15" xfId="0" applyNumberFormat="1" applyFont="1" applyFill="1" applyBorder="1" applyAlignment="1">
      <alignment horizontal="right"/>
    </xf>
    <xf numFmtId="0" fontId="6" fillId="0" borderId="4" xfId="0" applyFont="1" applyBorder="1" applyAlignment="1">
      <alignment/>
    </xf>
    <xf numFmtId="0" fontId="8" fillId="0" borderId="1" xfId="0" applyFont="1" applyBorder="1" applyAlignment="1">
      <alignment horizontal="left"/>
    </xf>
    <xf numFmtId="3" fontId="8" fillId="0" borderId="1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78" fontId="8" fillId="0" borderId="1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3" fontId="8" fillId="0" borderId="4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6" fillId="0" borderId="6" xfId="0" applyFont="1" applyBorder="1" applyAlignment="1">
      <alignment/>
    </xf>
    <xf numFmtId="0" fontId="8" fillId="0" borderId="6" xfId="0" applyFont="1" applyBorder="1" applyAlignment="1">
      <alignment horizontal="left"/>
    </xf>
    <xf numFmtId="0" fontId="2" fillId="0" borderId="1" xfId="0" applyFont="1" applyBorder="1" applyAlignment="1">
      <alignment/>
    </xf>
    <xf numFmtId="178" fontId="8" fillId="0" borderId="4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3" fontId="10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79" fontId="5" fillId="0" borderId="4" xfId="0" applyNumberFormat="1" applyFont="1" applyBorder="1" applyAlignment="1">
      <alignment horizontal="center"/>
    </xf>
    <xf numFmtId="170" fontId="5" fillId="0" borderId="0" xfId="0" applyNumberFormat="1" applyFont="1" applyBorder="1" applyAlignment="1">
      <alignment horizontal="center"/>
    </xf>
    <xf numFmtId="171" fontId="5" fillId="0" borderId="0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left"/>
    </xf>
    <xf numFmtId="0" fontId="7" fillId="0" borderId="15" xfId="0" applyFont="1" applyBorder="1" applyAlignment="1">
      <alignment/>
    </xf>
    <xf numFmtId="0" fontId="5" fillId="0" borderId="14" xfId="0" applyFont="1" applyBorder="1" applyAlignment="1">
      <alignment horizontal="left"/>
    </xf>
    <xf numFmtId="180" fontId="5" fillId="0" borderId="4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81" fontId="5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78" fontId="7" fillId="0" borderId="0" xfId="0" applyNumberFormat="1" applyFont="1" applyBorder="1" applyAlignment="1">
      <alignment/>
    </xf>
    <xf numFmtId="178" fontId="8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78" fontId="8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78" fontId="8" fillId="0" borderId="0" xfId="0" applyNumberFormat="1" applyFont="1" applyBorder="1" applyAlignment="1">
      <alignment horizontal="center"/>
    </xf>
    <xf numFmtId="169" fontId="5" fillId="0" borderId="4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178" fontId="7" fillId="0" borderId="6" xfId="0" applyNumberFormat="1" applyFont="1" applyBorder="1" applyAlignment="1">
      <alignment horizontal="right"/>
    </xf>
    <xf numFmtId="178" fontId="8" fillId="0" borderId="7" xfId="0" applyNumberFormat="1" applyFont="1" applyBorder="1" applyAlignment="1">
      <alignment horizontal="right"/>
    </xf>
    <xf numFmtId="178" fontId="7" fillId="0" borderId="11" xfId="0" applyNumberFormat="1" applyFont="1" applyBorder="1" applyAlignment="1">
      <alignment horizontal="right"/>
    </xf>
    <xf numFmtId="3" fontId="7" fillId="0" borderId="4" xfId="0" applyNumberFormat="1" applyFont="1" applyFill="1" applyBorder="1" applyAlignment="1">
      <alignment horizontal="center"/>
    </xf>
    <xf numFmtId="178" fontId="7" fillId="0" borderId="6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left"/>
    </xf>
    <xf numFmtId="3" fontId="7" fillId="0" borderId="13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center"/>
    </xf>
    <xf numFmtId="179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horizontal="center"/>
    </xf>
    <xf numFmtId="181" fontId="5" fillId="0" borderId="0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69" fontId="5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center"/>
    </xf>
    <xf numFmtId="178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174" fontId="5" fillId="0" borderId="0" xfId="0" applyNumberFormat="1" applyFont="1" applyBorder="1" applyAlignment="1">
      <alignment horizontal="center"/>
    </xf>
    <xf numFmtId="175" fontId="5" fillId="0" borderId="0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78" fontId="7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178" fontId="8" fillId="0" borderId="0" xfId="0" applyNumberFormat="1" applyFont="1" applyFill="1" applyBorder="1" applyAlignment="1">
      <alignment horizontal="right"/>
    </xf>
    <xf numFmtId="178" fontId="8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6"/>
  <sheetViews>
    <sheetView tabSelected="1" workbookViewId="0" topLeftCell="A1">
      <selection activeCell="J13" sqref="J13"/>
    </sheetView>
  </sheetViews>
  <sheetFormatPr defaultColWidth="9.140625" defaultRowHeight="12.75"/>
  <cols>
    <col min="1" max="1" width="6.7109375" style="3" customWidth="1"/>
    <col min="2" max="2" width="34.140625" style="2" customWidth="1"/>
    <col min="3" max="4" width="14.140625" style="3" customWidth="1"/>
    <col min="5" max="5" width="9.00390625" style="4" customWidth="1"/>
    <col min="6" max="6" width="14.140625" style="3" customWidth="1"/>
    <col min="7" max="7" width="9.00390625" style="3" customWidth="1"/>
    <col min="8" max="8" width="14.140625" style="3" customWidth="1"/>
    <col min="9" max="9" width="9.00390625" style="3" customWidth="1"/>
    <col min="10" max="10" width="6.7109375" style="63" customWidth="1"/>
    <col min="11" max="11" width="7.7109375" style="63" customWidth="1"/>
    <col min="12" max="12" width="8.140625" style="63" customWidth="1"/>
  </cols>
  <sheetData>
    <row r="1" spans="1:6" ht="13.5">
      <c r="A1" s="1" t="s">
        <v>0</v>
      </c>
      <c r="F1" s="5"/>
    </row>
    <row r="2" spans="1:6" ht="15.75">
      <c r="A2" s="6"/>
      <c r="B2" s="7"/>
      <c r="C2" s="8"/>
      <c r="D2" s="148" t="s">
        <v>107</v>
      </c>
      <c r="E2" s="9"/>
      <c r="F2" s="8"/>
    </row>
    <row r="3" spans="2:7" ht="13.5">
      <c r="B3" s="10"/>
      <c r="C3" s="10" t="s">
        <v>108</v>
      </c>
      <c r="E3" s="11"/>
      <c r="F3" s="12"/>
      <c r="G3" s="12"/>
    </row>
    <row r="4" spans="2:12" ht="13.5">
      <c r="B4" s="13"/>
      <c r="E4" s="11"/>
      <c r="F4" s="12"/>
      <c r="G4" s="12"/>
      <c r="H4" s="1"/>
      <c r="I4" s="12" t="s">
        <v>97</v>
      </c>
      <c r="K4" s="125"/>
      <c r="L4" s="125"/>
    </row>
    <row r="5" spans="1:12" ht="13.5">
      <c r="A5" s="14" t="s">
        <v>1</v>
      </c>
      <c r="B5" s="15" t="s">
        <v>2</v>
      </c>
      <c r="C5" s="21"/>
      <c r="D5" s="121" t="s">
        <v>106</v>
      </c>
      <c r="E5" s="119"/>
      <c r="F5" s="17"/>
      <c r="G5" s="16"/>
      <c r="H5" s="17"/>
      <c r="I5" s="120"/>
      <c r="J5" s="115"/>
      <c r="K5" s="115"/>
      <c r="L5" s="115"/>
    </row>
    <row r="6" spans="1:12" ht="13.5">
      <c r="A6" s="18"/>
      <c r="B6" s="19"/>
      <c r="C6" s="23" t="s">
        <v>102</v>
      </c>
      <c r="D6" s="20">
        <v>2007</v>
      </c>
      <c r="E6" s="38" t="s">
        <v>3</v>
      </c>
      <c r="F6" s="20">
        <v>2008</v>
      </c>
      <c r="G6" s="20" t="s">
        <v>3</v>
      </c>
      <c r="H6" s="20">
        <v>2009</v>
      </c>
      <c r="I6" s="20" t="s">
        <v>3</v>
      </c>
      <c r="J6" s="115"/>
      <c r="K6" s="115"/>
      <c r="L6" s="115"/>
    </row>
    <row r="7" spans="1:12" ht="13.5">
      <c r="A7" s="18"/>
      <c r="B7" s="19"/>
      <c r="C7" s="23" t="s">
        <v>103</v>
      </c>
      <c r="D7" s="25"/>
      <c r="E7" s="116">
        <v>38751</v>
      </c>
      <c r="F7" s="24"/>
      <c r="G7" s="122">
        <v>38781</v>
      </c>
      <c r="H7" s="24"/>
      <c r="I7" s="124">
        <v>38844</v>
      </c>
      <c r="J7" s="115"/>
      <c r="K7" s="114"/>
      <c r="L7" s="114"/>
    </row>
    <row r="8" spans="1:12" ht="13.5">
      <c r="A8" s="18"/>
      <c r="B8" s="19"/>
      <c r="C8" s="23" t="s">
        <v>104</v>
      </c>
      <c r="D8" s="24"/>
      <c r="E8" s="22"/>
      <c r="F8" s="24"/>
      <c r="G8" s="24"/>
      <c r="H8" s="26"/>
      <c r="I8" s="134"/>
      <c r="J8" s="117"/>
      <c r="K8" s="115"/>
      <c r="L8" s="118"/>
    </row>
    <row r="9" spans="1:12" ht="13.5">
      <c r="A9" s="18"/>
      <c r="B9" s="19"/>
      <c r="C9" s="23" t="s">
        <v>105</v>
      </c>
      <c r="D9" s="27"/>
      <c r="E9" s="123"/>
      <c r="F9" s="27"/>
      <c r="G9" s="24"/>
      <c r="H9" s="28"/>
      <c r="I9" s="24"/>
      <c r="J9" s="114"/>
      <c r="K9" s="115"/>
      <c r="L9" s="114"/>
    </row>
    <row r="10" spans="1:12" ht="13.5">
      <c r="A10" s="29"/>
      <c r="B10" s="30" t="s">
        <v>4</v>
      </c>
      <c r="C10" s="31" t="s">
        <v>5</v>
      </c>
      <c r="D10" s="31" t="s">
        <v>6</v>
      </c>
      <c r="E10" s="135" t="s">
        <v>7</v>
      </c>
      <c r="F10" s="31" t="s">
        <v>8</v>
      </c>
      <c r="G10" s="31" t="s">
        <v>9</v>
      </c>
      <c r="H10" s="30" t="s">
        <v>10</v>
      </c>
      <c r="I10" s="31" t="s">
        <v>11</v>
      </c>
      <c r="J10" s="126"/>
      <c r="K10" s="126"/>
      <c r="L10" s="126"/>
    </row>
    <row r="11" spans="1:12" ht="13.5">
      <c r="A11" s="32" t="s">
        <v>12</v>
      </c>
      <c r="B11" s="33" t="s">
        <v>13</v>
      </c>
      <c r="C11" s="53"/>
      <c r="D11" s="135"/>
      <c r="E11" s="55"/>
      <c r="F11" s="34"/>
      <c r="G11" s="54"/>
      <c r="H11" s="139"/>
      <c r="I11" s="140"/>
      <c r="J11" s="69"/>
      <c r="K11" s="69"/>
      <c r="L11" s="69"/>
    </row>
    <row r="12" spans="1:12" ht="13.5">
      <c r="A12" s="35" t="s">
        <v>14</v>
      </c>
      <c r="B12" s="36" t="s">
        <v>15</v>
      </c>
      <c r="C12" s="98">
        <f aca="true" t="shared" si="0" ref="C12:H12">SUM(C13:C23)</f>
        <v>41984</v>
      </c>
      <c r="D12" s="146">
        <f t="shared" si="0"/>
        <v>40000</v>
      </c>
      <c r="E12" s="100">
        <f>D12/C12*100</f>
        <v>95.27439024390245</v>
      </c>
      <c r="F12" s="146">
        <f t="shared" si="0"/>
        <v>20000</v>
      </c>
      <c r="G12" s="100">
        <f>F12/D12*100</f>
        <v>50</v>
      </c>
      <c r="H12" s="146">
        <f t="shared" si="0"/>
        <v>26000</v>
      </c>
      <c r="I12" s="100">
        <f>H12/F12*100</f>
        <v>130</v>
      </c>
      <c r="J12" s="127"/>
      <c r="K12" s="65"/>
      <c r="L12" s="127"/>
    </row>
    <row r="13" spans="1:12" ht="13.5">
      <c r="A13" s="43"/>
      <c r="B13" s="44" t="s">
        <v>16</v>
      </c>
      <c r="C13" s="147"/>
      <c r="D13" s="65"/>
      <c r="E13" s="47"/>
      <c r="F13" s="65"/>
      <c r="G13" s="47"/>
      <c r="H13" s="65"/>
      <c r="I13" s="47"/>
      <c r="J13" s="127"/>
      <c r="K13" s="65"/>
      <c r="L13" s="127"/>
    </row>
    <row r="14" spans="1:12" ht="13.5">
      <c r="A14" s="43"/>
      <c r="B14" s="44" t="s">
        <v>17</v>
      </c>
      <c r="C14" s="48"/>
      <c r="D14" s="65"/>
      <c r="E14" s="47"/>
      <c r="F14" s="65"/>
      <c r="G14" s="47"/>
      <c r="H14" s="65"/>
      <c r="I14" s="47"/>
      <c r="J14" s="127"/>
      <c r="K14" s="65"/>
      <c r="L14" s="127"/>
    </row>
    <row r="15" spans="1:12" ht="13.5">
      <c r="A15" s="43"/>
      <c r="B15" s="44" t="s">
        <v>18</v>
      </c>
      <c r="C15" s="50"/>
      <c r="D15" s="84"/>
      <c r="E15" s="47"/>
      <c r="F15" s="84"/>
      <c r="G15" s="47"/>
      <c r="H15" s="84"/>
      <c r="I15" s="47"/>
      <c r="J15" s="128"/>
      <c r="K15" s="84"/>
      <c r="L15" s="128"/>
    </row>
    <row r="16" spans="1:12" ht="13.5">
      <c r="A16" s="43"/>
      <c r="B16" s="44" t="s">
        <v>19</v>
      </c>
      <c r="C16" s="48"/>
      <c r="D16" s="65"/>
      <c r="E16" s="47"/>
      <c r="F16" s="65"/>
      <c r="G16" s="47"/>
      <c r="H16" s="65"/>
      <c r="I16" s="47"/>
      <c r="J16" s="127"/>
      <c r="K16" s="65"/>
      <c r="L16" s="127"/>
    </row>
    <row r="17" spans="1:12" ht="13.5">
      <c r="A17" s="43"/>
      <c r="B17" s="44" t="s">
        <v>20</v>
      </c>
      <c r="C17" s="48">
        <v>36000</v>
      </c>
      <c r="D17" s="65">
        <v>28000</v>
      </c>
      <c r="E17" s="47">
        <f>D17/C17*100</f>
        <v>77.77777777777779</v>
      </c>
      <c r="F17" s="65">
        <v>15000</v>
      </c>
      <c r="G17" s="47">
        <f>F17/D17*100</f>
        <v>53.57142857142857</v>
      </c>
      <c r="H17" s="65">
        <v>15000</v>
      </c>
      <c r="I17" s="47">
        <f>H17/F17*100</f>
        <v>100</v>
      </c>
      <c r="J17" s="127"/>
      <c r="K17" s="65"/>
      <c r="L17" s="127"/>
    </row>
    <row r="18" spans="1:12" ht="13.5">
      <c r="A18" s="43"/>
      <c r="B18" s="44" t="s">
        <v>21</v>
      </c>
      <c r="C18" s="48">
        <v>0</v>
      </c>
      <c r="D18" s="65">
        <v>1000</v>
      </c>
      <c r="E18" s="54" t="s">
        <v>99</v>
      </c>
      <c r="F18" s="65">
        <v>0</v>
      </c>
      <c r="G18" s="54" t="s">
        <v>99</v>
      </c>
      <c r="H18" s="65">
        <v>0</v>
      </c>
      <c r="I18" s="54" t="s">
        <v>99</v>
      </c>
      <c r="J18" s="129"/>
      <c r="K18" s="130"/>
      <c r="L18" s="130"/>
    </row>
    <row r="19" spans="1:12" ht="13.5">
      <c r="A19" s="43"/>
      <c r="B19" s="44" t="s">
        <v>22</v>
      </c>
      <c r="C19" s="48"/>
      <c r="D19" s="65"/>
      <c r="E19" s="47"/>
      <c r="F19" s="65"/>
      <c r="G19" s="47"/>
      <c r="H19" s="65"/>
      <c r="I19" s="47"/>
      <c r="J19" s="127"/>
      <c r="K19" s="65"/>
      <c r="L19" s="127"/>
    </row>
    <row r="20" spans="1:12" ht="13.5">
      <c r="A20" s="43"/>
      <c r="B20" s="44" t="s">
        <v>23</v>
      </c>
      <c r="C20" s="48"/>
      <c r="D20" s="65"/>
      <c r="E20" s="47"/>
      <c r="F20" s="65"/>
      <c r="G20" s="47"/>
      <c r="H20" s="65"/>
      <c r="I20" s="47"/>
      <c r="J20" s="127"/>
      <c r="K20" s="65"/>
      <c r="L20" s="127"/>
    </row>
    <row r="21" spans="1:12" ht="13.5">
      <c r="A21" s="43"/>
      <c r="B21" s="44" t="s">
        <v>24</v>
      </c>
      <c r="C21" s="48">
        <v>3584</v>
      </c>
      <c r="D21" s="65">
        <v>10000</v>
      </c>
      <c r="E21" s="47">
        <f>D21/C21*100</f>
        <v>279.01785714285717</v>
      </c>
      <c r="F21" s="65">
        <v>2000</v>
      </c>
      <c r="G21" s="47">
        <f>F21/D21*100</f>
        <v>20</v>
      </c>
      <c r="H21" s="65">
        <v>10000</v>
      </c>
      <c r="I21" s="47">
        <f>H21/F21*100</f>
        <v>500</v>
      </c>
      <c r="J21" s="127"/>
      <c r="K21" s="65"/>
      <c r="L21" s="127"/>
    </row>
    <row r="22" spans="1:12" ht="13.5">
      <c r="A22" s="43"/>
      <c r="B22" s="44" t="s">
        <v>25</v>
      </c>
      <c r="C22" s="48">
        <v>0</v>
      </c>
      <c r="D22" s="55" t="s">
        <v>99</v>
      </c>
      <c r="E22" s="54" t="s">
        <v>99</v>
      </c>
      <c r="F22" s="54" t="s">
        <v>99</v>
      </c>
      <c r="G22" s="54" t="s">
        <v>99</v>
      </c>
      <c r="H22" s="54" t="s">
        <v>99</v>
      </c>
      <c r="I22" s="54" t="s">
        <v>99</v>
      </c>
      <c r="J22" s="129"/>
      <c r="K22" s="130"/>
      <c r="L22" s="130"/>
    </row>
    <row r="23" spans="1:12" ht="13.5">
      <c r="A23" s="56"/>
      <c r="B23" s="57" t="s">
        <v>26</v>
      </c>
      <c r="C23" s="59">
        <v>2400</v>
      </c>
      <c r="D23" s="85">
        <v>1000</v>
      </c>
      <c r="E23" s="60">
        <f>D23/C23*100</f>
        <v>41.66666666666667</v>
      </c>
      <c r="F23" s="85">
        <v>3000</v>
      </c>
      <c r="G23" s="60">
        <f>F23/D23*100</f>
        <v>300</v>
      </c>
      <c r="H23" s="85">
        <v>1000</v>
      </c>
      <c r="I23" s="60">
        <f>H23/F23*100</f>
        <v>33.33333333333333</v>
      </c>
      <c r="J23" s="127"/>
      <c r="K23" s="65"/>
      <c r="L23" s="127"/>
    </row>
    <row r="24" spans="1:12" ht="13.5">
      <c r="A24" s="61" t="s">
        <v>27</v>
      </c>
      <c r="B24" s="36" t="s">
        <v>28</v>
      </c>
      <c r="C24" s="98">
        <f aca="true" t="shared" si="1" ref="C24:H24">SUM(C25:C31)+SUM(C42:C50)</f>
        <v>409550</v>
      </c>
      <c r="D24" s="84">
        <f t="shared" si="1"/>
        <v>437173</v>
      </c>
      <c r="E24" s="100">
        <f>D24/C24*100</f>
        <v>106.74471981443048</v>
      </c>
      <c r="F24" s="84">
        <f t="shared" si="1"/>
        <v>422900</v>
      </c>
      <c r="G24" s="100">
        <f>F24/D24*100</f>
        <v>96.7351597651273</v>
      </c>
      <c r="H24" s="84">
        <f t="shared" si="1"/>
        <v>434997</v>
      </c>
      <c r="I24" s="100">
        <f>H24/F24*100</f>
        <v>102.86048711279263</v>
      </c>
      <c r="J24" s="127"/>
      <c r="K24" s="65"/>
      <c r="L24" s="127"/>
    </row>
    <row r="25" spans="1:12" ht="13.5">
      <c r="A25" s="43"/>
      <c r="B25" s="44" t="s">
        <v>29</v>
      </c>
      <c r="C25" s="50"/>
      <c r="D25" s="65"/>
      <c r="E25" s="47"/>
      <c r="F25" s="65"/>
      <c r="G25" s="47"/>
      <c r="H25" s="65"/>
      <c r="I25" s="47"/>
      <c r="J25" s="127"/>
      <c r="K25" s="65"/>
      <c r="L25" s="127"/>
    </row>
    <row r="26" spans="1:12" ht="13.5">
      <c r="A26" s="43"/>
      <c r="B26" s="44" t="s">
        <v>30</v>
      </c>
      <c r="C26" s="50"/>
      <c r="D26" s="84"/>
      <c r="E26" s="47"/>
      <c r="F26" s="84"/>
      <c r="G26" s="47"/>
      <c r="H26" s="84"/>
      <c r="I26" s="47"/>
      <c r="J26" s="128"/>
      <c r="K26" s="84"/>
      <c r="L26" s="128"/>
    </row>
    <row r="27" spans="1:12" ht="13.5">
      <c r="A27" s="43"/>
      <c r="B27" s="44" t="s">
        <v>19</v>
      </c>
      <c r="C27" s="48"/>
      <c r="D27" s="65"/>
      <c r="E27" s="47"/>
      <c r="F27" s="65"/>
      <c r="G27" s="47"/>
      <c r="H27" s="65"/>
      <c r="I27" s="47"/>
      <c r="J27" s="127"/>
      <c r="K27" s="65"/>
      <c r="L27" s="127"/>
    </row>
    <row r="28" spans="1:12" ht="13.5">
      <c r="A28" s="43"/>
      <c r="B28" s="44" t="s">
        <v>31</v>
      </c>
      <c r="C28" s="48">
        <v>220000</v>
      </c>
      <c r="D28" s="65">
        <v>260000</v>
      </c>
      <c r="E28" s="47">
        <f>D28/C28*100</f>
        <v>118.18181818181819</v>
      </c>
      <c r="F28" s="65">
        <v>250000</v>
      </c>
      <c r="G28" s="47">
        <f>F28/D28*100</f>
        <v>96.15384615384616</v>
      </c>
      <c r="H28" s="65">
        <v>280000</v>
      </c>
      <c r="I28" s="47">
        <f>H28/F28*100</f>
        <v>112.00000000000001</v>
      </c>
      <c r="J28" s="127"/>
      <c r="K28" s="65"/>
      <c r="L28" s="127"/>
    </row>
    <row r="29" spans="1:12" ht="13.5">
      <c r="A29" s="43"/>
      <c r="B29" s="44" t="s">
        <v>32</v>
      </c>
      <c r="C29" s="48">
        <v>5000</v>
      </c>
      <c r="D29" s="65">
        <v>6000</v>
      </c>
      <c r="E29" s="47">
        <f>D29/C29*100</f>
        <v>120</v>
      </c>
      <c r="F29" s="65">
        <v>7000</v>
      </c>
      <c r="G29" s="47">
        <f>F29/D29*100</f>
        <v>116.66666666666667</v>
      </c>
      <c r="H29" s="65">
        <v>7000</v>
      </c>
      <c r="I29" s="47">
        <f>H29/F29*100</f>
        <v>100</v>
      </c>
      <c r="J29" s="127"/>
      <c r="K29" s="65"/>
      <c r="L29" s="127"/>
    </row>
    <row r="30" spans="1:12" ht="13.5">
      <c r="A30" s="43"/>
      <c r="B30" s="44" t="s">
        <v>33</v>
      </c>
      <c r="C30" s="48"/>
      <c r="D30" s="65"/>
      <c r="E30" s="47"/>
      <c r="F30" s="65"/>
      <c r="G30" s="47"/>
      <c r="H30" s="65"/>
      <c r="I30" s="47"/>
      <c r="J30" s="127"/>
      <c r="K30" s="65"/>
      <c r="L30" s="127"/>
    </row>
    <row r="31" spans="1:12" ht="13.5">
      <c r="A31" s="56"/>
      <c r="B31" s="57" t="s">
        <v>34</v>
      </c>
      <c r="C31" s="59">
        <v>1000</v>
      </c>
      <c r="D31" s="85">
        <v>800</v>
      </c>
      <c r="E31" s="60">
        <f>D31/C31*100</f>
        <v>80</v>
      </c>
      <c r="F31" s="85">
        <v>300</v>
      </c>
      <c r="G31" s="60">
        <f>F31/D31*100</f>
        <v>37.5</v>
      </c>
      <c r="H31" s="85">
        <v>200</v>
      </c>
      <c r="I31" s="60">
        <f>H31/F31*100</f>
        <v>66.66666666666666</v>
      </c>
      <c r="J31" s="127"/>
      <c r="K31" s="65"/>
      <c r="L31" s="127"/>
    </row>
    <row r="32" spans="1:12" ht="13.5">
      <c r="A32" s="63"/>
      <c r="B32" s="64"/>
      <c r="C32" s="66"/>
      <c r="D32" s="67"/>
      <c r="E32" s="65"/>
      <c r="F32" s="65"/>
      <c r="G32" s="68"/>
      <c r="H32" s="65"/>
      <c r="I32" s="68"/>
      <c r="J32" s="69"/>
      <c r="K32" s="69"/>
      <c r="L32" s="69"/>
    </row>
    <row r="33" spans="1:12" ht="13.5">
      <c r="A33" s="63"/>
      <c r="B33" s="64"/>
      <c r="C33" s="66"/>
      <c r="D33" s="67"/>
      <c r="E33" s="65"/>
      <c r="F33" s="65"/>
      <c r="G33" s="68"/>
      <c r="H33" s="65"/>
      <c r="I33" s="68"/>
      <c r="J33" s="69"/>
      <c r="K33" s="69"/>
      <c r="L33" s="69"/>
    </row>
    <row r="34" spans="2:12" ht="13.5">
      <c r="B34" s="70"/>
      <c r="C34" s="71"/>
      <c r="D34" s="71"/>
      <c r="E34" s="72"/>
      <c r="F34" s="72"/>
      <c r="G34" s="72"/>
      <c r="H34" s="72"/>
      <c r="I34" s="72"/>
      <c r="J34" s="69"/>
      <c r="K34" s="69"/>
      <c r="L34" s="69"/>
    </row>
    <row r="35" spans="2:12" ht="13.5">
      <c r="B35" s="13"/>
      <c r="E35" s="11"/>
      <c r="F35" s="12"/>
      <c r="G35" s="12"/>
      <c r="H35" s="1"/>
      <c r="I35" s="12" t="s">
        <v>97</v>
      </c>
      <c r="K35" s="125"/>
      <c r="L35" s="125"/>
    </row>
    <row r="36" spans="1:12" ht="13.5">
      <c r="A36" s="14" t="s">
        <v>1</v>
      </c>
      <c r="B36" s="15" t="s">
        <v>2</v>
      </c>
      <c r="C36" s="21"/>
      <c r="D36" s="121" t="s">
        <v>106</v>
      </c>
      <c r="E36" s="119"/>
      <c r="F36" s="17"/>
      <c r="G36" s="16"/>
      <c r="H36" s="17"/>
      <c r="I36" s="120"/>
      <c r="J36" s="115"/>
      <c r="K36" s="115"/>
      <c r="L36" s="115"/>
    </row>
    <row r="37" spans="1:12" ht="13.5">
      <c r="A37" s="18"/>
      <c r="B37" s="19"/>
      <c r="C37" s="23" t="s">
        <v>102</v>
      </c>
      <c r="D37" s="20">
        <v>2007</v>
      </c>
      <c r="E37" s="38" t="s">
        <v>3</v>
      </c>
      <c r="F37" s="20">
        <v>2008</v>
      </c>
      <c r="G37" s="20" t="s">
        <v>3</v>
      </c>
      <c r="H37" s="20">
        <v>2009</v>
      </c>
      <c r="I37" s="20" t="s">
        <v>3</v>
      </c>
      <c r="J37" s="115"/>
      <c r="K37" s="115"/>
      <c r="L37" s="115"/>
    </row>
    <row r="38" spans="1:12" ht="13.5">
      <c r="A38" s="18"/>
      <c r="B38" s="19"/>
      <c r="C38" s="23" t="s">
        <v>103</v>
      </c>
      <c r="D38" s="25"/>
      <c r="E38" s="116">
        <v>38751</v>
      </c>
      <c r="F38" s="24"/>
      <c r="G38" s="122">
        <v>38781</v>
      </c>
      <c r="H38" s="24"/>
      <c r="I38" s="124">
        <v>38844</v>
      </c>
      <c r="J38" s="115"/>
      <c r="K38" s="114"/>
      <c r="L38" s="114"/>
    </row>
    <row r="39" spans="1:12" ht="13.5">
      <c r="A39" s="18"/>
      <c r="B39" s="19"/>
      <c r="C39" s="23" t="s">
        <v>104</v>
      </c>
      <c r="D39" s="24"/>
      <c r="E39" s="22"/>
      <c r="F39" s="24"/>
      <c r="G39" s="24"/>
      <c r="H39" s="26"/>
      <c r="I39" s="134"/>
      <c r="J39" s="117"/>
      <c r="K39" s="115"/>
      <c r="L39" s="118"/>
    </row>
    <row r="40" spans="1:12" ht="13.5">
      <c r="A40" s="18"/>
      <c r="B40" s="19"/>
      <c r="C40" s="23" t="s">
        <v>105</v>
      </c>
      <c r="D40" s="27"/>
      <c r="E40" s="123"/>
      <c r="F40" s="27"/>
      <c r="G40" s="24"/>
      <c r="H40" s="28"/>
      <c r="I40" s="24"/>
      <c r="J40" s="114"/>
      <c r="K40" s="115"/>
      <c r="L40" s="114"/>
    </row>
    <row r="41" spans="1:12" ht="13.5">
      <c r="A41" s="29"/>
      <c r="B41" s="30" t="s">
        <v>4</v>
      </c>
      <c r="C41" s="31" t="s">
        <v>5</v>
      </c>
      <c r="D41" s="31" t="s">
        <v>6</v>
      </c>
      <c r="E41" s="135" t="s">
        <v>7</v>
      </c>
      <c r="F41" s="31" t="s">
        <v>8</v>
      </c>
      <c r="G41" s="31" t="s">
        <v>9</v>
      </c>
      <c r="H41" s="30" t="s">
        <v>10</v>
      </c>
      <c r="I41" s="31" t="s">
        <v>11</v>
      </c>
      <c r="J41" s="126"/>
      <c r="K41" s="126"/>
      <c r="L41" s="126"/>
    </row>
    <row r="42" spans="1:12" ht="13.5">
      <c r="A42" s="73"/>
      <c r="B42" s="74" t="s">
        <v>35</v>
      </c>
      <c r="C42" s="42">
        <v>1500</v>
      </c>
      <c r="D42" s="76">
        <v>1500</v>
      </c>
      <c r="E42" s="41">
        <f>D42/C42*100</f>
        <v>100</v>
      </c>
      <c r="F42" s="76">
        <v>1000</v>
      </c>
      <c r="G42" s="41">
        <f>F42/D42*100</f>
        <v>66.66666666666666</v>
      </c>
      <c r="H42" s="76">
        <v>1500</v>
      </c>
      <c r="I42" s="41">
        <f>H42/F42*100</f>
        <v>150</v>
      </c>
      <c r="J42" s="127"/>
      <c r="K42" s="65"/>
      <c r="L42" s="127"/>
    </row>
    <row r="43" spans="1:12" ht="13.5">
      <c r="A43" s="77"/>
      <c r="B43" s="78" t="s">
        <v>36</v>
      </c>
      <c r="C43" s="48">
        <v>4000</v>
      </c>
      <c r="D43" s="65">
        <v>3500</v>
      </c>
      <c r="E43" s="47">
        <f>D43/C43*100</f>
        <v>87.5</v>
      </c>
      <c r="F43" s="65">
        <v>3000</v>
      </c>
      <c r="G43" s="47">
        <f aca="true" t="shared" si="2" ref="G43:G52">F43/D43*100</f>
        <v>85.71428571428571</v>
      </c>
      <c r="H43" s="65">
        <v>2000</v>
      </c>
      <c r="I43" s="47">
        <f aca="true" t="shared" si="3" ref="I43:I52">H43/F43*100</f>
        <v>66.66666666666666</v>
      </c>
      <c r="J43" s="127"/>
      <c r="K43" s="65"/>
      <c r="L43" s="127"/>
    </row>
    <row r="44" spans="1:12" ht="13.5">
      <c r="A44" s="77"/>
      <c r="B44" s="78" t="s">
        <v>37</v>
      </c>
      <c r="C44" s="48">
        <v>173000</v>
      </c>
      <c r="D44" s="65">
        <v>160000</v>
      </c>
      <c r="E44" s="47">
        <f>D44/C44*100</f>
        <v>92.48554913294798</v>
      </c>
      <c r="F44" s="65">
        <v>155000</v>
      </c>
      <c r="G44" s="47">
        <f t="shared" si="2"/>
        <v>96.875</v>
      </c>
      <c r="H44" s="65">
        <v>140000</v>
      </c>
      <c r="I44" s="47">
        <f t="shared" si="3"/>
        <v>90.32258064516128</v>
      </c>
      <c r="J44" s="127"/>
      <c r="K44" s="65"/>
      <c r="L44" s="127"/>
    </row>
    <row r="45" spans="1:12" ht="13.5">
      <c r="A45" s="77"/>
      <c r="B45" s="78" t="s">
        <v>38</v>
      </c>
      <c r="C45" s="48"/>
      <c r="D45" s="65"/>
      <c r="E45" s="47"/>
      <c r="F45" s="65"/>
      <c r="G45" s="47"/>
      <c r="H45" s="65"/>
      <c r="I45" s="47"/>
      <c r="J45" s="127"/>
      <c r="K45" s="65"/>
      <c r="L45" s="127"/>
    </row>
    <row r="46" spans="1:12" ht="13.5">
      <c r="A46" s="77"/>
      <c r="B46" s="78" t="s">
        <v>39</v>
      </c>
      <c r="C46" s="48">
        <v>400</v>
      </c>
      <c r="D46" s="65">
        <v>273</v>
      </c>
      <c r="E46" s="47">
        <f>D46/C46*100</f>
        <v>68.25</v>
      </c>
      <c r="F46" s="65">
        <v>400</v>
      </c>
      <c r="G46" s="47">
        <f t="shared" si="2"/>
        <v>146.5201465201465</v>
      </c>
      <c r="H46" s="65">
        <v>97</v>
      </c>
      <c r="I46" s="47">
        <f t="shared" si="3"/>
        <v>24.25</v>
      </c>
      <c r="J46" s="127"/>
      <c r="K46" s="65"/>
      <c r="L46" s="127"/>
    </row>
    <row r="47" spans="1:12" ht="13.5">
      <c r="A47" s="77"/>
      <c r="B47" s="78" t="s">
        <v>40</v>
      </c>
      <c r="C47" s="48"/>
      <c r="D47" s="65"/>
      <c r="E47" s="47"/>
      <c r="F47" s="65"/>
      <c r="G47" s="47"/>
      <c r="H47" s="65"/>
      <c r="I47" s="47"/>
      <c r="J47" s="127"/>
      <c r="K47" s="65"/>
      <c r="L47" s="127"/>
    </row>
    <row r="48" spans="1:12" ht="13.5">
      <c r="A48" s="77"/>
      <c r="B48" s="78" t="s">
        <v>41</v>
      </c>
      <c r="C48" s="48">
        <v>4550</v>
      </c>
      <c r="D48" s="65">
        <v>5000</v>
      </c>
      <c r="E48" s="47">
        <f>D48/C48*100</f>
        <v>109.8901098901099</v>
      </c>
      <c r="F48" s="65">
        <v>6000</v>
      </c>
      <c r="G48" s="47">
        <f t="shared" si="2"/>
        <v>120</v>
      </c>
      <c r="H48" s="65">
        <v>4000</v>
      </c>
      <c r="I48" s="47">
        <f t="shared" si="3"/>
        <v>66.66666666666666</v>
      </c>
      <c r="J48" s="127"/>
      <c r="K48" s="65"/>
      <c r="L48" s="127"/>
    </row>
    <row r="49" spans="1:12" ht="13.5">
      <c r="A49" s="77"/>
      <c r="B49" s="78" t="s">
        <v>42</v>
      </c>
      <c r="C49" s="48"/>
      <c r="D49" s="65"/>
      <c r="E49" s="47"/>
      <c r="F49" s="65"/>
      <c r="G49" s="47"/>
      <c r="H49" s="65"/>
      <c r="I49" s="47"/>
      <c r="J49" s="127"/>
      <c r="K49" s="65"/>
      <c r="L49" s="127"/>
    </row>
    <row r="50" spans="1:12" ht="13.5">
      <c r="A50" s="77"/>
      <c r="B50" s="80" t="s">
        <v>43</v>
      </c>
      <c r="C50" s="59">
        <v>100</v>
      </c>
      <c r="D50" s="85">
        <v>100</v>
      </c>
      <c r="E50" s="60">
        <f>D50/C50*100</f>
        <v>100</v>
      </c>
      <c r="F50" s="65">
        <v>200</v>
      </c>
      <c r="G50" s="60">
        <f t="shared" si="2"/>
        <v>200</v>
      </c>
      <c r="H50" s="85">
        <v>200</v>
      </c>
      <c r="I50" s="60">
        <f t="shared" si="3"/>
        <v>100</v>
      </c>
      <c r="J50" s="127"/>
      <c r="K50" s="65"/>
      <c r="L50" s="127"/>
    </row>
    <row r="51" spans="1:12" ht="13.5">
      <c r="A51" s="73"/>
      <c r="B51" s="74"/>
      <c r="C51" s="42"/>
      <c r="D51" s="76"/>
      <c r="E51" s="41"/>
      <c r="F51" s="76"/>
      <c r="G51" s="41"/>
      <c r="H51" s="76"/>
      <c r="I51" s="41"/>
      <c r="J51" s="127"/>
      <c r="K51" s="65"/>
      <c r="L51" s="127"/>
    </row>
    <row r="52" spans="1:12" ht="13.5">
      <c r="A52" s="81" t="s">
        <v>44</v>
      </c>
      <c r="B52" s="82" t="s">
        <v>45</v>
      </c>
      <c r="C52" s="50">
        <v>29000</v>
      </c>
      <c r="D52" s="84">
        <v>29000</v>
      </c>
      <c r="E52" s="52">
        <f>D52/C52*100</f>
        <v>100</v>
      </c>
      <c r="F52" s="84">
        <v>29000</v>
      </c>
      <c r="G52" s="52">
        <f t="shared" si="2"/>
        <v>100</v>
      </c>
      <c r="H52" s="84">
        <v>29000</v>
      </c>
      <c r="I52" s="52">
        <f t="shared" si="3"/>
        <v>100</v>
      </c>
      <c r="J52" s="127"/>
      <c r="K52" s="65"/>
      <c r="L52" s="127"/>
    </row>
    <row r="53" spans="1:12" ht="13.5">
      <c r="A53" s="77"/>
      <c r="B53" s="78" t="s">
        <v>46</v>
      </c>
      <c r="C53" s="50"/>
      <c r="D53" s="84"/>
      <c r="E53" s="47"/>
      <c r="F53" s="84"/>
      <c r="G53" s="47"/>
      <c r="H53" s="84"/>
      <c r="I53" s="47"/>
      <c r="J53" s="128"/>
      <c r="K53" s="84"/>
      <c r="L53" s="128"/>
    </row>
    <row r="54" spans="1:12" ht="13.5">
      <c r="A54" s="77"/>
      <c r="B54" s="80"/>
      <c r="C54" s="59"/>
      <c r="D54" s="85"/>
      <c r="E54" s="60"/>
      <c r="F54" s="65"/>
      <c r="G54" s="60"/>
      <c r="H54" s="85"/>
      <c r="I54" s="60"/>
      <c r="J54" s="127"/>
      <c r="K54" s="65"/>
      <c r="L54" s="127"/>
    </row>
    <row r="55" spans="1:12" ht="13.5">
      <c r="A55" s="86" t="s">
        <v>12</v>
      </c>
      <c r="B55" s="87"/>
      <c r="C55" s="88"/>
      <c r="D55" s="91"/>
      <c r="E55" s="138"/>
      <c r="F55" s="91"/>
      <c r="G55" s="79"/>
      <c r="H55" s="88"/>
      <c r="I55" s="60"/>
      <c r="J55" s="127"/>
      <c r="K55" s="65"/>
      <c r="L55" s="127"/>
    </row>
    <row r="56" spans="1:12" ht="13.5">
      <c r="A56" s="73"/>
      <c r="B56" s="74"/>
      <c r="C56" s="76"/>
      <c r="D56" s="42"/>
      <c r="E56" s="40"/>
      <c r="F56" s="39"/>
      <c r="G56" s="75"/>
      <c r="H56" s="37"/>
      <c r="I56" s="41"/>
      <c r="J56" s="127"/>
      <c r="K56" s="65"/>
      <c r="L56" s="127"/>
    </row>
    <row r="57" spans="1:12" ht="13.5">
      <c r="A57" s="81"/>
      <c r="B57" s="82" t="s">
        <v>47</v>
      </c>
      <c r="C57" s="51">
        <f aca="true" t="shared" si="4" ref="C57:H57">C12+C24+C52</f>
        <v>480534</v>
      </c>
      <c r="D57" s="50">
        <f t="shared" si="4"/>
        <v>506173</v>
      </c>
      <c r="E57" s="137">
        <f>D57/C57*100</f>
        <v>105.33552256448036</v>
      </c>
      <c r="F57" s="51">
        <f t="shared" si="4"/>
        <v>471900</v>
      </c>
      <c r="G57" s="137">
        <f>F57/D57*100</f>
        <v>93.2289948298309</v>
      </c>
      <c r="H57" s="51">
        <f t="shared" si="4"/>
        <v>489997</v>
      </c>
      <c r="I57" s="137">
        <f>H57/F57*100</f>
        <v>103.83492265310448</v>
      </c>
      <c r="J57" s="127"/>
      <c r="K57" s="65"/>
      <c r="L57" s="127"/>
    </row>
    <row r="58" spans="1:12" ht="13.5">
      <c r="A58" s="77"/>
      <c r="B58" s="82" t="s">
        <v>48</v>
      </c>
      <c r="C58" s="50"/>
      <c r="D58" s="50"/>
      <c r="E58" s="137"/>
      <c r="F58" s="51"/>
      <c r="G58" s="131"/>
      <c r="H58" s="49"/>
      <c r="I58" s="52"/>
      <c r="J58" s="128"/>
      <c r="K58" s="84"/>
      <c r="L58" s="128"/>
    </row>
    <row r="59" spans="1:12" ht="13.5">
      <c r="A59" s="92"/>
      <c r="B59" s="80"/>
      <c r="C59" s="85"/>
      <c r="D59" s="59"/>
      <c r="E59" s="138"/>
      <c r="F59" s="58"/>
      <c r="G59" s="79"/>
      <c r="H59" s="62"/>
      <c r="I59" s="60"/>
      <c r="J59" s="127"/>
      <c r="K59" s="65"/>
      <c r="L59" s="127"/>
    </row>
    <row r="60" spans="1:12" ht="13.5">
      <c r="A60" s="93" t="s">
        <v>49</v>
      </c>
      <c r="B60" s="94" t="s">
        <v>50</v>
      </c>
      <c r="C60" s="88"/>
      <c r="D60" s="91"/>
      <c r="E60" s="95"/>
      <c r="F60" s="90"/>
      <c r="G60" s="89"/>
      <c r="H60" s="88"/>
      <c r="I60" s="136"/>
      <c r="J60" s="127"/>
      <c r="K60" s="65"/>
      <c r="L60" s="127"/>
    </row>
    <row r="61" spans="1:12" ht="13.5">
      <c r="A61" s="96" t="s">
        <v>14</v>
      </c>
      <c r="B61" s="97" t="s">
        <v>51</v>
      </c>
      <c r="C61" s="84">
        <f aca="true" t="shared" si="5" ref="C61:H61">SUM(C63:C68)</f>
        <v>23200</v>
      </c>
      <c r="D61" s="98">
        <f t="shared" si="5"/>
        <v>23700</v>
      </c>
      <c r="E61" s="100">
        <f>D61/C61*100</f>
        <v>102.15517241379311</v>
      </c>
      <c r="F61" s="51">
        <f t="shared" si="5"/>
        <v>24000</v>
      </c>
      <c r="G61" s="100">
        <f>F61/D61*100</f>
        <v>101.26582278481013</v>
      </c>
      <c r="H61" s="84">
        <f t="shared" si="5"/>
        <v>24000</v>
      </c>
      <c r="I61" s="100">
        <f>H61/F61*100</f>
        <v>100</v>
      </c>
      <c r="J61" s="128"/>
      <c r="K61" s="84"/>
      <c r="L61" s="128"/>
    </row>
    <row r="62" spans="1:12" ht="13.5">
      <c r="A62" s="43"/>
      <c r="B62" s="78" t="s">
        <v>19</v>
      </c>
      <c r="C62" s="45"/>
      <c r="D62" s="48"/>
      <c r="E62" s="47"/>
      <c r="F62" s="46"/>
      <c r="G62" s="47"/>
      <c r="H62" s="45"/>
      <c r="I62" s="47"/>
      <c r="J62" s="127"/>
      <c r="K62" s="65"/>
      <c r="L62" s="127"/>
    </row>
    <row r="63" spans="1:12" ht="13.5">
      <c r="A63" s="43"/>
      <c r="B63" s="78" t="s">
        <v>52</v>
      </c>
      <c r="C63" s="45"/>
      <c r="D63" s="48"/>
      <c r="E63" s="47"/>
      <c r="F63" s="46"/>
      <c r="G63" s="47"/>
      <c r="H63" s="45"/>
      <c r="I63" s="47"/>
      <c r="J63" s="127"/>
      <c r="K63" s="65"/>
      <c r="L63" s="127"/>
    </row>
    <row r="64" spans="1:12" ht="13.5">
      <c r="A64" s="43"/>
      <c r="B64" s="78" t="s">
        <v>53</v>
      </c>
      <c r="C64" s="45">
        <v>18500</v>
      </c>
      <c r="D64" s="48">
        <v>19000</v>
      </c>
      <c r="E64" s="47">
        <f>D64/C64*100</f>
        <v>102.7027027027027</v>
      </c>
      <c r="F64" s="46">
        <v>19000</v>
      </c>
      <c r="G64" s="47">
        <f>F64/D64*100</f>
        <v>100</v>
      </c>
      <c r="H64" s="45">
        <v>19000</v>
      </c>
      <c r="I64" s="47">
        <f>H64/F64*100</f>
        <v>100</v>
      </c>
      <c r="J64" s="127"/>
      <c r="K64" s="65"/>
      <c r="L64" s="127"/>
    </row>
    <row r="65" spans="1:12" ht="13.5">
      <c r="A65" s="43"/>
      <c r="B65" s="78" t="s">
        <v>54</v>
      </c>
      <c r="C65" s="45"/>
      <c r="D65" s="48"/>
      <c r="E65" s="47"/>
      <c r="F65" s="46"/>
      <c r="G65" s="47"/>
      <c r="H65" s="45"/>
      <c r="I65" s="47"/>
      <c r="J65" s="127"/>
      <c r="K65" s="65"/>
      <c r="L65" s="127"/>
    </row>
    <row r="66" spans="1:12" ht="13.5">
      <c r="A66" s="43"/>
      <c r="B66" s="78" t="s">
        <v>55</v>
      </c>
      <c r="C66" s="45">
        <v>1000</v>
      </c>
      <c r="D66" s="48">
        <v>1000</v>
      </c>
      <c r="E66" s="47">
        <f>D66/C66*100</f>
        <v>100</v>
      </c>
      <c r="F66" s="46">
        <v>3000</v>
      </c>
      <c r="G66" s="47">
        <f>F66/D66*100</f>
        <v>300</v>
      </c>
      <c r="H66" s="45">
        <v>3000</v>
      </c>
      <c r="I66" s="47">
        <f>H66/F66*100</f>
        <v>100</v>
      </c>
      <c r="J66" s="127"/>
      <c r="K66" s="65"/>
      <c r="L66" s="127"/>
    </row>
    <row r="67" spans="1:12" ht="13.5">
      <c r="A67" s="43"/>
      <c r="B67" s="78" t="s">
        <v>56</v>
      </c>
      <c r="C67" s="45"/>
      <c r="D67" s="48"/>
      <c r="E67" s="47"/>
      <c r="F67" s="46"/>
      <c r="G67" s="47"/>
      <c r="H67" s="45"/>
      <c r="I67" s="47"/>
      <c r="J67" s="127"/>
      <c r="K67" s="65"/>
      <c r="L67" s="127"/>
    </row>
    <row r="68" spans="1:12" ht="13.5">
      <c r="A68" s="56"/>
      <c r="B68" s="80" t="s">
        <v>57</v>
      </c>
      <c r="C68" s="62">
        <v>3700</v>
      </c>
      <c r="D68" s="59">
        <v>3700</v>
      </c>
      <c r="E68" s="60">
        <f>D68/C68*100</f>
        <v>100</v>
      </c>
      <c r="F68" s="58">
        <v>2000</v>
      </c>
      <c r="G68" s="60">
        <f>F68/D68*100</f>
        <v>54.054054054054056</v>
      </c>
      <c r="H68" s="62">
        <v>2000</v>
      </c>
      <c r="I68" s="60">
        <f>H68/F68*100</f>
        <v>100</v>
      </c>
      <c r="J68" s="127"/>
      <c r="K68" s="65"/>
      <c r="L68" s="127"/>
    </row>
    <row r="69" spans="2:12" ht="13.5">
      <c r="B69" s="13"/>
      <c r="C69" s="4"/>
      <c r="D69" s="4"/>
      <c r="E69" s="11"/>
      <c r="F69" s="11"/>
      <c r="G69" s="12"/>
      <c r="H69" s="141"/>
      <c r="I69" s="12" t="s">
        <v>97</v>
      </c>
      <c r="K69" s="125"/>
      <c r="L69" s="125"/>
    </row>
    <row r="70" spans="1:12" ht="13.5">
      <c r="A70" s="14" t="s">
        <v>1</v>
      </c>
      <c r="B70" s="15" t="s">
        <v>2</v>
      </c>
      <c r="C70" s="21"/>
      <c r="D70" s="121" t="s">
        <v>106</v>
      </c>
      <c r="E70" s="119"/>
      <c r="F70" s="17"/>
      <c r="G70" s="16"/>
      <c r="H70" s="17"/>
      <c r="I70" s="120"/>
      <c r="J70" s="115"/>
      <c r="K70" s="115"/>
      <c r="L70" s="115"/>
    </row>
    <row r="71" spans="1:12" ht="13.5">
      <c r="A71" s="18"/>
      <c r="B71" s="19"/>
      <c r="C71" s="23" t="s">
        <v>102</v>
      </c>
      <c r="D71" s="20">
        <v>2007</v>
      </c>
      <c r="E71" s="38" t="s">
        <v>3</v>
      </c>
      <c r="F71" s="20">
        <v>2008</v>
      </c>
      <c r="G71" s="20" t="s">
        <v>3</v>
      </c>
      <c r="H71" s="20">
        <v>2009</v>
      </c>
      <c r="I71" s="20" t="s">
        <v>3</v>
      </c>
      <c r="J71" s="115"/>
      <c r="K71" s="115"/>
      <c r="L71" s="115"/>
    </row>
    <row r="72" spans="1:12" ht="13.5">
      <c r="A72" s="18"/>
      <c r="B72" s="19"/>
      <c r="C72" s="23" t="s">
        <v>103</v>
      </c>
      <c r="D72" s="25"/>
      <c r="E72" s="116">
        <v>38751</v>
      </c>
      <c r="F72" s="24"/>
      <c r="G72" s="122">
        <v>38781</v>
      </c>
      <c r="H72" s="24"/>
      <c r="I72" s="124">
        <v>38844</v>
      </c>
      <c r="J72" s="115"/>
      <c r="K72" s="114"/>
      <c r="L72" s="114"/>
    </row>
    <row r="73" spans="1:12" ht="13.5">
      <c r="A73" s="18"/>
      <c r="B73" s="19"/>
      <c r="C73" s="23" t="s">
        <v>104</v>
      </c>
      <c r="D73" s="24"/>
      <c r="E73" s="22"/>
      <c r="F73" s="24"/>
      <c r="G73" s="24"/>
      <c r="H73" s="26"/>
      <c r="I73" s="134"/>
      <c r="J73" s="117"/>
      <c r="K73" s="115"/>
      <c r="L73" s="118"/>
    </row>
    <row r="74" spans="1:12" ht="13.5">
      <c r="A74" s="18"/>
      <c r="B74" s="19"/>
      <c r="C74" s="23" t="s">
        <v>105</v>
      </c>
      <c r="D74" s="27"/>
      <c r="E74" s="123"/>
      <c r="F74" s="27"/>
      <c r="G74" s="24"/>
      <c r="H74" s="28"/>
      <c r="I74" s="24"/>
      <c r="J74" s="114"/>
      <c r="K74" s="115"/>
      <c r="L74" s="114"/>
    </row>
    <row r="75" spans="1:12" ht="13.5">
      <c r="A75" s="29"/>
      <c r="B75" s="30" t="s">
        <v>4</v>
      </c>
      <c r="C75" s="31" t="s">
        <v>5</v>
      </c>
      <c r="D75" s="31" t="s">
        <v>6</v>
      </c>
      <c r="E75" s="135" t="s">
        <v>7</v>
      </c>
      <c r="F75" s="31" t="s">
        <v>8</v>
      </c>
      <c r="G75" s="31" t="s">
        <v>9</v>
      </c>
      <c r="H75" s="30" t="s">
        <v>10</v>
      </c>
      <c r="I75" s="31" t="s">
        <v>11</v>
      </c>
      <c r="J75" s="126"/>
      <c r="K75" s="126"/>
      <c r="L75" s="126"/>
    </row>
    <row r="76" spans="1:12" ht="13.5">
      <c r="A76" s="81" t="s">
        <v>27</v>
      </c>
      <c r="B76" s="99" t="s">
        <v>58</v>
      </c>
      <c r="C76" s="49">
        <f>C78+C87+C96+C110</f>
        <v>457334</v>
      </c>
      <c r="D76" s="49">
        <f>D78+D87+D96+D110</f>
        <v>482473</v>
      </c>
      <c r="E76" s="100">
        <f>D76/C76*100</f>
        <v>105.49685787630048</v>
      </c>
      <c r="F76" s="49">
        <f>F78+F87+F96+F110</f>
        <v>447900</v>
      </c>
      <c r="G76" s="100">
        <f>F76/D76*100</f>
        <v>92.83421041177434</v>
      </c>
      <c r="H76" s="49">
        <f>H78+H87+H96+H110</f>
        <v>465997</v>
      </c>
      <c r="I76" s="100">
        <f>H76/F76*100</f>
        <v>104.04041080598347</v>
      </c>
      <c r="J76" s="131"/>
      <c r="K76" s="84"/>
      <c r="L76" s="128"/>
    </row>
    <row r="77" spans="1:12" ht="13.5">
      <c r="A77" s="77"/>
      <c r="B77" s="44" t="s">
        <v>19</v>
      </c>
      <c r="C77" s="45"/>
      <c r="D77" s="48"/>
      <c r="E77" s="47"/>
      <c r="F77" s="48"/>
      <c r="G77" s="47"/>
      <c r="H77" s="48"/>
      <c r="I77" s="47"/>
      <c r="J77" s="68"/>
      <c r="K77" s="65"/>
      <c r="L77" s="127"/>
    </row>
    <row r="78" spans="1:12" ht="13.5">
      <c r="A78" s="77"/>
      <c r="B78" s="44" t="s">
        <v>98</v>
      </c>
      <c r="C78" s="50">
        <f aca="true" t="shared" si="6" ref="C78:H78">SUM(C79:C85)</f>
        <v>66250</v>
      </c>
      <c r="D78" s="50">
        <f t="shared" si="6"/>
        <v>66850</v>
      </c>
      <c r="E78" s="52">
        <f>D78/C78*100</f>
        <v>100.90566037735849</v>
      </c>
      <c r="F78" s="50">
        <f t="shared" si="6"/>
        <v>66600</v>
      </c>
      <c r="G78" s="52">
        <f aca="true" t="shared" si="7" ref="G78:G101">F78/D78*100</f>
        <v>99.62602842183995</v>
      </c>
      <c r="H78" s="50">
        <f t="shared" si="6"/>
        <v>67950</v>
      </c>
      <c r="I78" s="52">
        <f aca="true" t="shared" si="8" ref="I78:I101">H78/F78*100</f>
        <v>102.02702702702702</v>
      </c>
      <c r="J78" s="68"/>
      <c r="K78" s="65"/>
      <c r="L78" s="127"/>
    </row>
    <row r="79" spans="1:12" ht="13.5">
      <c r="A79" s="77"/>
      <c r="B79" s="44" t="s">
        <v>59</v>
      </c>
      <c r="C79" s="49"/>
      <c r="D79" s="50"/>
      <c r="E79" s="47"/>
      <c r="F79" s="50"/>
      <c r="G79" s="47"/>
      <c r="H79" s="50"/>
      <c r="I79" s="47"/>
      <c r="J79" s="131"/>
      <c r="K79" s="84"/>
      <c r="L79" s="128"/>
    </row>
    <row r="80" spans="1:12" ht="13.5">
      <c r="A80" s="77"/>
      <c r="B80" s="44" t="s">
        <v>60</v>
      </c>
      <c r="C80" s="45">
        <v>22000</v>
      </c>
      <c r="D80" s="48">
        <v>22200</v>
      </c>
      <c r="E80" s="47">
        <f>D80/C80*100</f>
        <v>100.9090909090909</v>
      </c>
      <c r="F80" s="48">
        <v>22300</v>
      </c>
      <c r="G80" s="47">
        <f t="shared" si="7"/>
        <v>100.45045045045045</v>
      </c>
      <c r="H80" s="48">
        <v>22600</v>
      </c>
      <c r="I80" s="47">
        <f t="shared" si="8"/>
        <v>101.34529147982063</v>
      </c>
      <c r="J80" s="68"/>
      <c r="K80" s="65"/>
      <c r="L80" s="127"/>
    </row>
    <row r="81" spans="1:12" ht="13.5">
      <c r="A81" s="77"/>
      <c r="B81" s="44" t="s">
        <v>61</v>
      </c>
      <c r="C81" s="45">
        <v>8900</v>
      </c>
      <c r="D81" s="48">
        <v>8900</v>
      </c>
      <c r="E81" s="47">
        <f>D81/C81*100</f>
        <v>100</v>
      </c>
      <c r="F81" s="48">
        <v>8950</v>
      </c>
      <c r="G81" s="47">
        <f t="shared" si="7"/>
        <v>100.56179775280899</v>
      </c>
      <c r="H81" s="48">
        <v>9400</v>
      </c>
      <c r="I81" s="47">
        <f t="shared" si="8"/>
        <v>105.02793296089385</v>
      </c>
      <c r="J81" s="68"/>
      <c r="K81" s="65"/>
      <c r="L81" s="127"/>
    </row>
    <row r="82" spans="1:12" ht="13.5">
      <c r="A82" s="77"/>
      <c r="B82" s="44" t="s">
        <v>62</v>
      </c>
      <c r="C82" s="45">
        <v>22000</v>
      </c>
      <c r="D82" s="48">
        <v>22400</v>
      </c>
      <c r="E82" s="47">
        <f>D82/C82*100</f>
        <v>101.81818181818181</v>
      </c>
      <c r="F82" s="48">
        <v>22000</v>
      </c>
      <c r="G82" s="47">
        <f t="shared" si="7"/>
        <v>98.21428571428571</v>
      </c>
      <c r="H82" s="48">
        <v>22500</v>
      </c>
      <c r="I82" s="47">
        <f t="shared" si="8"/>
        <v>102.27272727272727</v>
      </c>
      <c r="J82" s="68"/>
      <c r="K82" s="65"/>
      <c r="L82" s="127"/>
    </row>
    <row r="83" spans="1:12" ht="13.5">
      <c r="A83" s="77"/>
      <c r="B83" s="44" t="s">
        <v>63</v>
      </c>
      <c r="C83" s="45"/>
      <c r="D83" s="48"/>
      <c r="E83" s="47"/>
      <c r="F83" s="48"/>
      <c r="G83" s="47"/>
      <c r="H83" s="48"/>
      <c r="I83" s="47"/>
      <c r="J83" s="68"/>
      <c r="K83" s="65"/>
      <c r="L83" s="127"/>
    </row>
    <row r="84" spans="1:12" ht="13.5">
      <c r="A84" s="77"/>
      <c r="B84" s="44" t="s">
        <v>64</v>
      </c>
      <c r="C84" s="45">
        <v>4850</v>
      </c>
      <c r="D84" s="48">
        <v>4850</v>
      </c>
      <c r="E84" s="47">
        <f>D84/C84*100</f>
        <v>100</v>
      </c>
      <c r="F84" s="48">
        <v>4850</v>
      </c>
      <c r="G84" s="47">
        <f t="shared" si="7"/>
        <v>100</v>
      </c>
      <c r="H84" s="48">
        <v>4850</v>
      </c>
      <c r="I84" s="47">
        <f t="shared" si="8"/>
        <v>100</v>
      </c>
      <c r="J84" s="68"/>
      <c r="K84" s="65"/>
      <c r="L84" s="127"/>
    </row>
    <row r="85" spans="1:12" ht="13.5">
      <c r="A85" s="77"/>
      <c r="B85" s="44" t="s">
        <v>65</v>
      </c>
      <c r="C85" s="45">
        <v>8500</v>
      </c>
      <c r="D85" s="48">
        <v>8500</v>
      </c>
      <c r="E85" s="47">
        <f>D85/C85*100</f>
        <v>100</v>
      </c>
      <c r="F85" s="48">
        <v>8500</v>
      </c>
      <c r="G85" s="47">
        <f t="shared" si="7"/>
        <v>100</v>
      </c>
      <c r="H85" s="48">
        <v>8600</v>
      </c>
      <c r="I85" s="47">
        <f t="shared" si="8"/>
        <v>101.17647058823529</v>
      </c>
      <c r="J85" s="68"/>
      <c r="K85" s="65"/>
      <c r="L85" s="127"/>
    </row>
    <row r="86" spans="1:12" ht="13.5">
      <c r="A86" s="77"/>
      <c r="B86" s="44"/>
      <c r="C86" s="45"/>
      <c r="D86" s="48"/>
      <c r="E86" s="47"/>
      <c r="F86" s="48"/>
      <c r="G86" s="47"/>
      <c r="H86" s="48"/>
      <c r="I86" s="47"/>
      <c r="J86" s="68"/>
      <c r="K86" s="65"/>
      <c r="L86" s="127"/>
    </row>
    <row r="87" spans="1:12" ht="13.5">
      <c r="A87" s="101"/>
      <c r="B87" s="102" t="s">
        <v>66</v>
      </c>
      <c r="C87" s="49">
        <f aca="true" t="shared" si="9" ref="C87:H87">SUM(C88:C94)</f>
        <v>139034</v>
      </c>
      <c r="D87" s="49">
        <f t="shared" si="9"/>
        <v>146014</v>
      </c>
      <c r="E87" s="52">
        <f>D87/C87*100</f>
        <v>105.02035473337456</v>
      </c>
      <c r="F87" s="49">
        <f t="shared" si="9"/>
        <v>155830</v>
      </c>
      <c r="G87" s="52">
        <f t="shared" si="7"/>
        <v>106.7226430342296</v>
      </c>
      <c r="H87" s="49">
        <f t="shared" si="9"/>
        <v>165430</v>
      </c>
      <c r="I87" s="52">
        <f t="shared" si="8"/>
        <v>106.16055958416221</v>
      </c>
      <c r="J87" s="131"/>
      <c r="K87" s="104"/>
      <c r="L87" s="128"/>
    </row>
    <row r="88" spans="1:12" ht="13.5">
      <c r="A88" s="77"/>
      <c r="B88" s="44" t="s">
        <v>67</v>
      </c>
      <c r="C88" s="45">
        <v>93634</v>
      </c>
      <c r="D88" s="48">
        <v>99260</v>
      </c>
      <c r="E88" s="47">
        <f>D88/C88*100</f>
        <v>106.00850118546681</v>
      </c>
      <c r="F88" s="48">
        <v>105220</v>
      </c>
      <c r="G88" s="47">
        <f t="shared" si="7"/>
        <v>106.00443280274028</v>
      </c>
      <c r="H88" s="48">
        <v>111540</v>
      </c>
      <c r="I88" s="47">
        <f t="shared" si="8"/>
        <v>106.00646264968636</v>
      </c>
      <c r="J88" s="68"/>
      <c r="K88" s="65"/>
      <c r="L88" s="127"/>
    </row>
    <row r="89" spans="1:12" ht="13.5">
      <c r="A89" s="77"/>
      <c r="B89" s="44" t="s">
        <v>68</v>
      </c>
      <c r="C89" s="45">
        <v>32500</v>
      </c>
      <c r="D89" s="48">
        <v>32834</v>
      </c>
      <c r="E89" s="47">
        <f>D89/C89*100</f>
        <v>101.0276923076923</v>
      </c>
      <c r="F89" s="48">
        <v>35100</v>
      </c>
      <c r="G89" s="47">
        <f t="shared" si="7"/>
        <v>106.90138271304134</v>
      </c>
      <c r="H89" s="48">
        <v>37380</v>
      </c>
      <c r="I89" s="47">
        <f t="shared" si="8"/>
        <v>106.4957264957265</v>
      </c>
      <c r="J89" s="68"/>
      <c r="K89" s="65"/>
      <c r="L89" s="127"/>
    </row>
    <row r="90" spans="1:12" ht="13.5">
      <c r="A90" s="77"/>
      <c r="B90" s="44" t="s">
        <v>69</v>
      </c>
      <c r="C90" s="45">
        <v>3580</v>
      </c>
      <c r="D90" s="48">
        <v>3100</v>
      </c>
      <c r="E90" s="47">
        <f>D90/C90*100</f>
        <v>86.59217877094973</v>
      </c>
      <c r="F90" s="48">
        <v>3500</v>
      </c>
      <c r="G90" s="47">
        <f t="shared" si="7"/>
        <v>112.90322580645163</v>
      </c>
      <c r="H90" s="48">
        <v>3800</v>
      </c>
      <c r="I90" s="47">
        <f t="shared" si="8"/>
        <v>108.57142857142857</v>
      </c>
      <c r="J90" s="68"/>
      <c r="K90" s="65"/>
      <c r="L90" s="127"/>
    </row>
    <row r="91" spans="1:12" ht="13.5">
      <c r="A91" s="77"/>
      <c r="B91" s="44" t="s">
        <v>70</v>
      </c>
      <c r="C91" s="45">
        <v>320</v>
      </c>
      <c r="D91" s="48">
        <v>320</v>
      </c>
      <c r="E91" s="47">
        <f>D91/C91*100</f>
        <v>100</v>
      </c>
      <c r="F91" s="48">
        <v>330</v>
      </c>
      <c r="G91" s="47">
        <f t="shared" si="7"/>
        <v>103.125</v>
      </c>
      <c r="H91" s="48">
        <v>350</v>
      </c>
      <c r="I91" s="47">
        <f t="shared" si="8"/>
        <v>106.06060606060606</v>
      </c>
      <c r="J91" s="68"/>
      <c r="K91" s="65"/>
      <c r="L91" s="127"/>
    </row>
    <row r="92" spans="1:12" ht="13.5">
      <c r="A92" s="77"/>
      <c r="B92" s="44" t="s">
        <v>71</v>
      </c>
      <c r="C92" s="45"/>
      <c r="D92" s="48"/>
      <c r="E92" s="47"/>
      <c r="F92" s="48"/>
      <c r="G92" s="47"/>
      <c r="H92" s="48"/>
      <c r="I92" s="47"/>
      <c r="J92" s="68"/>
      <c r="K92" s="65"/>
      <c r="L92" s="127"/>
    </row>
    <row r="93" spans="1:12" ht="13.5">
      <c r="A93" s="77"/>
      <c r="B93" s="44" t="s">
        <v>72</v>
      </c>
      <c r="C93" s="45"/>
      <c r="D93" s="48"/>
      <c r="E93" s="47"/>
      <c r="F93" s="48"/>
      <c r="G93" s="47"/>
      <c r="H93" s="48"/>
      <c r="I93" s="47"/>
      <c r="J93" s="68"/>
      <c r="K93" s="65"/>
      <c r="L93" s="127"/>
    </row>
    <row r="94" spans="1:12" ht="13.5">
      <c r="A94" s="77"/>
      <c r="B94" s="44" t="s">
        <v>73</v>
      </c>
      <c r="C94" s="45">
        <v>9000</v>
      </c>
      <c r="D94" s="48">
        <v>10500</v>
      </c>
      <c r="E94" s="47">
        <f>D94/C94*100</f>
        <v>116.66666666666667</v>
      </c>
      <c r="F94" s="48">
        <v>11680</v>
      </c>
      <c r="G94" s="47">
        <f t="shared" si="7"/>
        <v>111.23809523809524</v>
      </c>
      <c r="H94" s="48">
        <v>12360</v>
      </c>
      <c r="I94" s="47">
        <f t="shared" si="8"/>
        <v>105.82191780821917</v>
      </c>
      <c r="J94" s="68"/>
      <c r="K94" s="65"/>
      <c r="L94" s="127"/>
    </row>
    <row r="95" spans="1:12" ht="13.5">
      <c r="A95" s="77"/>
      <c r="B95" s="44"/>
      <c r="C95" s="45"/>
      <c r="D95" s="48"/>
      <c r="E95" s="47"/>
      <c r="F95" s="48"/>
      <c r="G95" s="47"/>
      <c r="H95" s="48"/>
      <c r="I95" s="47"/>
      <c r="J95" s="68"/>
      <c r="K95" s="65"/>
      <c r="L95" s="127"/>
    </row>
    <row r="96" spans="1:12" ht="13.5">
      <c r="A96" s="77"/>
      <c r="B96" s="44" t="s">
        <v>74</v>
      </c>
      <c r="C96" s="49">
        <f aca="true" t="shared" si="10" ref="C96:H96">SUM(C97:C101)</f>
        <v>68500</v>
      </c>
      <c r="D96" s="49">
        <f t="shared" si="10"/>
        <v>66900</v>
      </c>
      <c r="E96" s="52">
        <f>D96/C96*100</f>
        <v>97.66423357664233</v>
      </c>
      <c r="F96" s="49">
        <f t="shared" si="10"/>
        <v>51500</v>
      </c>
      <c r="G96" s="52">
        <f t="shared" si="7"/>
        <v>76.98056801195816</v>
      </c>
      <c r="H96" s="49">
        <f t="shared" si="10"/>
        <v>46800</v>
      </c>
      <c r="I96" s="52">
        <f t="shared" si="8"/>
        <v>90.87378640776699</v>
      </c>
      <c r="J96" s="131"/>
      <c r="K96" s="104"/>
      <c r="L96" s="128"/>
    </row>
    <row r="97" spans="1:12" ht="13.5">
      <c r="A97" s="77"/>
      <c r="B97" s="44" t="s">
        <v>75</v>
      </c>
      <c r="C97" s="45"/>
      <c r="D97" s="48"/>
      <c r="E97" s="47"/>
      <c r="F97" s="48"/>
      <c r="G97" s="47"/>
      <c r="H97" s="48"/>
      <c r="I97" s="47"/>
      <c r="J97" s="68"/>
      <c r="K97" s="65"/>
      <c r="L97" s="127"/>
    </row>
    <row r="98" spans="1:12" ht="13.5">
      <c r="A98" s="77"/>
      <c r="B98" s="44" t="s">
        <v>76</v>
      </c>
      <c r="C98" s="45">
        <v>26500</v>
      </c>
      <c r="D98" s="48">
        <v>26500</v>
      </c>
      <c r="E98" s="47">
        <f>D98/C98*100</f>
        <v>100</v>
      </c>
      <c r="F98" s="48">
        <v>26500</v>
      </c>
      <c r="G98" s="47">
        <f t="shared" si="7"/>
        <v>100</v>
      </c>
      <c r="H98" s="48">
        <v>26500</v>
      </c>
      <c r="I98" s="47">
        <f t="shared" si="8"/>
        <v>100</v>
      </c>
      <c r="J98" s="68"/>
      <c r="K98" s="65"/>
      <c r="L98" s="127"/>
    </row>
    <row r="99" spans="1:12" ht="13.5">
      <c r="A99" s="77"/>
      <c r="B99" s="44" t="s">
        <v>77</v>
      </c>
      <c r="C99" s="45"/>
      <c r="D99" s="48"/>
      <c r="E99" s="47"/>
      <c r="F99" s="48"/>
      <c r="G99" s="47"/>
      <c r="H99" s="48"/>
      <c r="I99" s="47"/>
      <c r="J99" s="68"/>
      <c r="K99" s="65"/>
      <c r="L99" s="127"/>
    </row>
    <row r="100" spans="1:12" ht="13.5">
      <c r="A100" s="77"/>
      <c r="B100" s="44" t="s">
        <v>78</v>
      </c>
      <c r="C100" s="45"/>
      <c r="D100" s="48"/>
      <c r="E100" s="47"/>
      <c r="F100" s="48"/>
      <c r="G100" s="47"/>
      <c r="H100" s="48"/>
      <c r="I100" s="47"/>
      <c r="J100" s="68"/>
      <c r="K100" s="65"/>
      <c r="L100" s="127"/>
    </row>
    <row r="101" spans="1:12" ht="13.5">
      <c r="A101" s="77"/>
      <c r="B101" s="44" t="s">
        <v>79</v>
      </c>
      <c r="C101" s="45">
        <v>42000</v>
      </c>
      <c r="D101" s="48">
        <v>40400</v>
      </c>
      <c r="E101" s="47">
        <f>D101/C101*100</f>
        <v>96.19047619047619</v>
      </c>
      <c r="F101" s="48">
        <v>25000</v>
      </c>
      <c r="G101" s="47">
        <f t="shared" si="7"/>
        <v>61.88118811881188</v>
      </c>
      <c r="H101" s="48">
        <v>20300</v>
      </c>
      <c r="I101" s="47">
        <f t="shared" si="8"/>
        <v>81.2</v>
      </c>
      <c r="J101" s="68"/>
      <c r="K101" s="65"/>
      <c r="L101" s="127"/>
    </row>
    <row r="102" spans="1:12" ht="13.5">
      <c r="A102" s="92"/>
      <c r="B102" s="57"/>
      <c r="C102" s="62"/>
      <c r="D102" s="59"/>
      <c r="E102" s="60"/>
      <c r="F102" s="59"/>
      <c r="G102" s="60"/>
      <c r="H102" s="59"/>
      <c r="I102" s="60"/>
      <c r="J102" s="68"/>
      <c r="K102" s="132"/>
      <c r="L102" s="127"/>
    </row>
    <row r="103" spans="2:12" ht="13.5">
      <c r="B103" s="13"/>
      <c r="C103" s="4"/>
      <c r="D103" s="4"/>
      <c r="E103" s="11"/>
      <c r="F103" s="11"/>
      <c r="G103" s="12"/>
      <c r="H103" s="141"/>
      <c r="I103" s="12" t="s">
        <v>97</v>
      </c>
      <c r="K103" s="125"/>
      <c r="L103" s="125"/>
    </row>
    <row r="104" spans="1:12" ht="13.5">
      <c r="A104" s="14" t="s">
        <v>1</v>
      </c>
      <c r="B104" s="15" t="s">
        <v>2</v>
      </c>
      <c r="C104" s="21"/>
      <c r="D104" s="121" t="s">
        <v>106</v>
      </c>
      <c r="E104" s="119"/>
      <c r="F104" s="17"/>
      <c r="G104" s="16"/>
      <c r="H104" s="17"/>
      <c r="I104" s="120"/>
      <c r="J104" s="115"/>
      <c r="K104" s="115"/>
      <c r="L104" s="115"/>
    </row>
    <row r="105" spans="1:12" ht="13.5">
      <c r="A105" s="18"/>
      <c r="B105" s="19"/>
      <c r="C105" s="23" t="s">
        <v>102</v>
      </c>
      <c r="D105" s="20">
        <v>2007</v>
      </c>
      <c r="E105" s="38" t="s">
        <v>3</v>
      </c>
      <c r="F105" s="20">
        <v>2008</v>
      </c>
      <c r="G105" s="20" t="s">
        <v>3</v>
      </c>
      <c r="H105" s="20">
        <v>2009</v>
      </c>
      <c r="I105" s="20" t="s">
        <v>3</v>
      </c>
      <c r="J105" s="115"/>
      <c r="K105" s="115"/>
      <c r="L105" s="115"/>
    </row>
    <row r="106" spans="1:12" ht="13.5">
      <c r="A106" s="18"/>
      <c r="B106" s="19"/>
      <c r="C106" s="23" t="s">
        <v>103</v>
      </c>
      <c r="D106" s="25"/>
      <c r="E106" s="116">
        <v>38751</v>
      </c>
      <c r="F106" s="24"/>
      <c r="G106" s="122">
        <v>38781</v>
      </c>
      <c r="H106" s="24"/>
      <c r="I106" s="124">
        <v>38844</v>
      </c>
      <c r="J106" s="115"/>
      <c r="K106" s="114"/>
      <c r="L106" s="114"/>
    </row>
    <row r="107" spans="1:12" ht="13.5">
      <c r="A107" s="18"/>
      <c r="B107" s="19"/>
      <c r="C107" s="23" t="s">
        <v>104</v>
      </c>
      <c r="D107" s="24"/>
      <c r="E107" s="22"/>
      <c r="F107" s="24"/>
      <c r="G107" s="24"/>
      <c r="H107" s="26"/>
      <c r="I107" s="134"/>
      <c r="J107" s="117"/>
      <c r="K107" s="115"/>
      <c r="L107" s="118"/>
    </row>
    <row r="108" spans="1:12" ht="13.5">
      <c r="A108" s="18"/>
      <c r="B108" s="19"/>
      <c r="C108" s="23" t="s">
        <v>105</v>
      </c>
      <c r="D108" s="27"/>
      <c r="E108" s="123"/>
      <c r="F108" s="27"/>
      <c r="G108" s="24"/>
      <c r="H108" s="28"/>
      <c r="I108" s="24"/>
      <c r="J108" s="114"/>
      <c r="K108" s="115"/>
      <c r="L108" s="114"/>
    </row>
    <row r="109" spans="1:12" ht="13.5">
      <c r="A109" s="29"/>
      <c r="B109" s="30" t="s">
        <v>4</v>
      </c>
      <c r="C109" s="31" t="s">
        <v>5</v>
      </c>
      <c r="D109" s="31" t="s">
        <v>6</v>
      </c>
      <c r="E109" s="135" t="s">
        <v>7</v>
      </c>
      <c r="F109" s="31" t="s">
        <v>8</v>
      </c>
      <c r="G109" s="31" t="s">
        <v>9</v>
      </c>
      <c r="H109" s="30" t="s">
        <v>10</v>
      </c>
      <c r="I109" s="31" t="s">
        <v>11</v>
      </c>
      <c r="J109" s="126"/>
      <c r="K109" s="126"/>
      <c r="L109" s="126"/>
    </row>
    <row r="110" spans="1:12" ht="13.5">
      <c r="A110" s="77"/>
      <c r="B110" s="74" t="s">
        <v>80</v>
      </c>
      <c r="C110" s="98">
        <f aca="true" t="shared" si="11" ref="C110:H110">SUM(C111:C118)</f>
        <v>183550</v>
      </c>
      <c r="D110" s="146">
        <f t="shared" si="11"/>
        <v>202709</v>
      </c>
      <c r="E110" s="100">
        <f>D110/C110*100</f>
        <v>110.43802778534459</v>
      </c>
      <c r="F110" s="146">
        <f t="shared" si="11"/>
        <v>173970</v>
      </c>
      <c r="G110" s="100">
        <f>F110/D110*100</f>
        <v>85.82253377995058</v>
      </c>
      <c r="H110" s="146">
        <f t="shared" si="11"/>
        <v>185817</v>
      </c>
      <c r="I110" s="100">
        <f>H110/F110*100</f>
        <v>106.80979479220557</v>
      </c>
      <c r="J110" s="127"/>
      <c r="K110" s="104"/>
      <c r="L110" s="128"/>
    </row>
    <row r="111" spans="1:12" ht="13.5">
      <c r="A111" s="77"/>
      <c r="B111" s="78" t="s">
        <v>81</v>
      </c>
      <c r="C111" s="48">
        <v>2300</v>
      </c>
      <c r="D111" s="132">
        <v>20000</v>
      </c>
      <c r="E111" s="47">
        <f>D111/C111*100</f>
        <v>869.5652173913043</v>
      </c>
      <c r="F111" s="65">
        <v>5470</v>
      </c>
      <c r="G111" s="47">
        <f>F111/D111*100</f>
        <v>27.35</v>
      </c>
      <c r="H111" s="132">
        <v>18500</v>
      </c>
      <c r="I111" s="47">
        <f>H111/F111*100</f>
        <v>338.20840950639854</v>
      </c>
      <c r="J111" s="127"/>
      <c r="K111" s="65"/>
      <c r="L111" s="127"/>
    </row>
    <row r="112" spans="1:12" ht="13.5">
      <c r="A112" s="77"/>
      <c r="B112" s="78" t="s">
        <v>82</v>
      </c>
      <c r="C112" s="48">
        <v>45950</v>
      </c>
      <c r="D112" s="132">
        <v>50000</v>
      </c>
      <c r="E112" s="47">
        <f>D112/C112*100</f>
        <v>108.8139281828074</v>
      </c>
      <c r="F112" s="65">
        <v>35000</v>
      </c>
      <c r="G112" s="47">
        <f>F112/D112*100</f>
        <v>70</v>
      </c>
      <c r="H112" s="132">
        <v>35000</v>
      </c>
      <c r="I112" s="47">
        <f>H112/F112*100</f>
        <v>100</v>
      </c>
      <c r="J112" s="127"/>
      <c r="K112" s="65"/>
      <c r="L112" s="127"/>
    </row>
    <row r="113" spans="1:12" ht="13.5">
      <c r="A113" s="77"/>
      <c r="B113" s="78" t="s">
        <v>83</v>
      </c>
      <c r="C113" s="48"/>
      <c r="D113" s="132"/>
      <c r="E113" s="47"/>
      <c r="F113" s="65"/>
      <c r="G113" s="47"/>
      <c r="H113" s="132"/>
      <c r="I113" s="47"/>
      <c r="J113" s="127"/>
      <c r="K113" s="65"/>
      <c r="L113" s="127"/>
    </row>
    <row r="114" spans="1:12" ht="13.5">
      <c r="A114" s="77"/>
      <c r="B114" s="78" t="s">
        <v>84</v>
      </c>
      <c r="C114" s="48"/>
      <c r="D114" s="132"/>
      <c r="E114" s="47"/>
      <c r="F114" s="65"/>
      <c r="G114" s="47"/>
      <c r="H114" s="132"/>
      <c r="I114" s="47"/>
      <c r="J114" s="127"/>
      <c r="K114" s="65"/>
      <c r="L114" s="127"/>
    </row>
    <row r="115" spans="1:12" ht="13.5">
      <c r="A115" s="77"/>
      <c r="B115" s="78" t="s">
        <v>85</v>
      </c>
      <c r="C115" s="48">
        <v>5000</v>
      </c>
      <c r="D115" s="132">
        <v>4209</v>
      </c>
      <c r="E115" s="47">
        <f>D115/C115*100</f>
        <v>84.17999999999999</v>
      </c>
      <c r="F115" s="65">
        <v>5000</v>
      </c>
      <c r="G115" s="47">
        <f>F115/D115*100</f>
        <v>118.79306248515087</v>
      </c>
      <c r="H115" s="132">
        <v>3817</v>
      </c>
      <c r="I115" s="47">
        <f>H115/F115*100</f>
        <v>76.34</v>
      </c>
      <c r="J115" s="127"/>
      <c r="K115" s="65"/>
      <c r="L115" s="127"/>
    </row>
    <row r="116" spans="1:12" ht="13.5">
      <c r="A116" s="77"/>
      <c r="B116" s="78" t="s">
        <v>86</v>
      </c>
      <c r="C116" s="48"/>
      <c r="D116" s="132"/>
      <c r="E116" s="47"/>
      <c r="F116" s="65"/>
      <c r="G116" s="47"/>
      <c r="H116" s="132"/>
      <c r="I116" s="47"/>
      <c r="J116" s="127"/>
      <c r="K116" s="65"/>
      <c r="L116" s="127"/>
    </row>
    <row r="117" spans="1:12" ht="13.5">
      <c r="A117" s="77"/>
      <c r="B117" s="78" t="s">
        <v>87</v>
      </c>
      <c r="C117" s="48">
        <v>130000</v>
      </c>
      <c r="D117" s="132">
        <v>125000</v>
      </c>
      <c r="E117" s="47">
        <f>D117/C117*100</f>
        <v>96.15384615384616</v>
      </c>
      <c r="F117" s="65">
        <v>125000</v>
      </c>
      <c r="G117" s="47">
        <f>F117/D117*100</f>
        <v>100</v>
      </c>
      <c r="H117" s="132">
        <v>125000</v>
      </c>
      <c r="I117" s="47">
        <f>H117/F117*100</f>
        <v>100</v>
      </c>
      <c r="J117" s="127"/>
      <c r="K117" s="65"/>
      <c r="L117" s="127"/>
    </row>
    <row r="118" spans="1:12" ht="13.5">
      <c r="A118" s="92"/>
      <c r="B118" s="80" t="s">
        <v>88</v>
      </c>
      <c r="C118" s="59">
        <v>300</v>
      </c>
      <c r="D118" s="142">
        <v>3500</v>
      </c>
      <c r="E118" s="60">
        <f>D118/C118*100</f>
        <v>1166.6666666666665</v>
      </c>
      <c r="F118" s="85">
        <v>3500</v>
      </c>
      <c r="G118" s="60">
        <f>F118/D118*100</f>
        <v>100</v>
      </c>
      <c r="H118" s="142">
        <v>3500</v>
      </c>
      <c r="I118" s="60">
        <f>H118/F118*100</f>
        <v>100</v>
      </c>
      <c r="J118" s="127"/>
      <c r="K118" s="65"/>
      <c r="L118" s="127"/>
    </row>
    <row r="119" spans="1:12" ht="13.5">
      <c r="A119" s="105" t="s">
        <v>49</v>
      </c>
      <c r="B119" s="87"/>
      <c r="C119" s="91"/>
      <c r="D119" s="143"/>
      <c r="E119" s="136"/>
      <c r="F119" s="145"/>
      <c r="G119" s="136"/>
      <c r="H119" s="143"/>
      <c r="I119" s="136"/>
      <c r="J119" s="127"/>
      <c r="K119" s="65"/>
      <c r="L119" s="127"/>
    </row>
    <row r="120" spans="1:12" ht="13.5">
      <c r="A120" s="43"/>
      <c r="B120" s="74"/>
      <c r="C120" s="42"/>
      <c r="D120" s="144"/>
      <c r="E120" s="41"/>
      <c r="F120" s="65"/>
      <c r="G120" s="41"/>
      <c r="H120" s="144"/>
      <c r="I120" s="41"/>
      <c r="J120" s="127"/>
      <c r="K120" s="65"/>
      <c r="L120" s="127"/>
    </row>
    <row r="121" spans="1:12" ht="13.5">
      <c r="A121" s="96"/>
      <c r="B121" s="82" t="s">
        <v>50</v>
      </c>
      <c r="C121" s="50">
        <f aca="true" t="shared" si="12" ref="C121:H121">C61+C76</f>
        <v>480534</v>
      </c>
      <c r="D121" s="84">
        <f t="shared" si="12"/>
        <v>506173</v>
      </c>
      <c r="E121" s="52">
        <f>D121/C121*100</f>
        <v>105.33552256448036</v>
      </c>
      <c r="F121" s="84">
        <f t="shared" si="12"/>
        <v>471900</v>
      </c>
      <c r="G121" s="52">
        <f>F121/D121*100</f>
        <v>93.2289948298309</v>
      </c>
      <c r="H121" s="84">
        <f t="shared" si="12"/>
        <v>489997</v>
      </c>
      <c r="I121" s="52">
        <f>H121/F121*100</f>
        <v>103.83492265310448</v>
      </c>
      <c r="J121" s="127"/>
      <c r="K121" s="65"/>
      <c r="L121" s="127"/>
    </row>
    <row r="122" spans="1:12" ht="13.5">
      <c r="A122" s="43"/>
      <c r="B122" s="82" t="s">
        <v>89</v>
      </c>
      <c r="C122" s="50"/>
      <c r="D122" s="104"/>
      <c r="E122" s="47"/>
      <c r="F122" s="84"/>
      <c r="G122" s="47"/>
      <c r="H122" s="104"/>
      <c r="I122" s="47"/>
      <c r="J122" s="128"/>
      <c r="K122" s="83"/>
      <c r="L122" s="128"/>
    </row>
    <row r="123" spans="1:12" ht="13.5">
      <c r="A123" s="43"/>
      <c r="B123" s="80"/>
      <c r="C123" s="59"/>
      <c r="D123" s="142"/>
      <c r="E123" s="60"/>
      <c r="F123" s="65"/>
      <c r="G123" s="60"/>
      <c r="H123" s="142"/>
      <c r="I123" s="60"/>
      <c r="J123" s="128"/>
      <c r="K123" s="65"/>
      <c r="L123" s="127"/>
    </row>
    <row r="124" spans="1:12" ht="13.5">
      <c r="A124" s="105" t="s">
        <v>90</v>
      </c>
      <c r="B124" s="106" t="s">
        <v>91</v>
      </c>
      <c r="C124" s="91"/>
      <c r="D124" s="143"/>
      <c r="E124" s="136"/>
      <c r="F124" s="145"/>
      <c r="G124" s="136"/>
      <c r="H124" s="143"/>
      <c r="I124" s="136"/>
      <c r="J124" s="128"/>
      <c r="K124" s="65"/>
      <c r="L124" s="127"/>
    </row>
    <row r="125" spans="1:12" ht="13.5">
      <c r="A125" s="43"/>
      <c r="B125" s="74"/>
      <c r="C125" s="42"/>
      <c r="D125" s="144"/>
      <c r="E125" s="41"/>
      <c r="F125" s="65"/>
      <c r="G125" s="41"/>
      <c r="H125" s="144"/>
      <c r="I125" s="41"/>
      <c r="J125" s="128"/>
      <c r="K125" s="65"/>
      <c r="L125" s="127"/>
    </row>
    <row r="126" spans="1:12" ht="13.5">
      <c r="A126" s="43"/>
      <c r="B126" s="82" t="s">
        <v>92</v>
      </c>
      <c r="C126" s="50">
        <f aca="true" t="shared" si="13" ref="C126:H126">C57</f>
        <v>480534</v>
      </c>
      <c r="D126" s="84">
        <f t="shared" si="13"/>
        <v>506173</v>
      </c>
      <c r="E126" s="52">
        <f>D126/C126*100</f>
        <v>105.33552256448036</v>
      </c>
      <c r="F126" s="84">
        <f t="shared" si="13"/>
        <v>471900</v>
      </c>
      <c r="G126" s="52">
        <f>F126/D126*100</f>
        <v>93.2289948298309</v>
      </c>
      <c r="H126" s="84">
        <f t="shared" si="13"/>
        <v>489997</v>
      </c>
      <c r="I126" s="52">
        <f>H126/F126*100</f>
        <v>103.83492265310448</v>
      </c>
      <c r="J126" s="128"/>
      <c r="K126" s="104"/>
      <c r="L126" s="128"/>
    </row>
    <row r="127" spans="1:12" ht="13.5">
      <c r="A127" s="43"/>
      <c r="B127" s="78" t="s">
        <v>93</v>
      </c>
      <c r="C127" s="50"/>
      <c r="D127" s="132"/>
      <c r="E127" s="47"/>
      <c r="F127" s="65"/>
      <c r="G127" s="47"/>
      <c r="H127" s="132"/>
      <c r="I127" s="47"/>
      <c r="J127" s="127"/>
      <c r="K127" s="104"/>
      <c r="L127" s="127"/>
    </row>
    <row r="128" spans="1:12" ht="13.5">
      <c r="A128" s="43"/>
      <c r="B128" s="78"/>
      <c r="C128" s="48"/>
      <c r="D128" s="132"/>
      <c r="E128" s="47"/>
      <c r="F128" s="65"/>
      <c r="G128" s="47"/>
      <c r="H128" s="132"/>
      <c r="I128" s="47"/>
      <c r="J128" s="127"/>
      <c r="K128" s="65"/>
      <c r="L128" s="127"/>
    </row>
    <row r="129" spans="1:12" ht="13.5">
      <c r="A129" s="43"/>
      <c r="B129" s="82" t="s">
        <v>94</v>
      </c>
      <c r="C129" s="50">
        <f aca="true" t="shared" si="14" ref="C129:H129">C121</f>
        <v>480534</v>
      </c>
      <c r="D129" s="84">
        <f t="shared" si="14"/>
        <v>506173</v>
      </c>
      <c r="E129" s="52">
        <f>D129/C129*100</f>
        <v>105.33552256448036</v>
      </c>
      <c r="F129" s="84">
        <f t="shared" si="14"/>
        <v>471900</v>
      </c>
      <c r="G129" s="52">
        <f>F129/D129*100</f>
        <v>93.2289948298309</v>
      </c>
      <c r="H129" s="84">
        <f t="shared" si="14"/>
        <v>489997</v>
      </c>
      <c r="I129" s="52">
        <f>H129/F129*100</f>
        <v>103.83492265310448</v>
      </c>
      <c r="J129" s="128"/>
      <c r="K129" s="104"/>
      <c r="L129" s="128"/>
    </row>
    <row r="130" spans="1:12" ht="13.5">
      <c r="A130" s="43"/>
      <c r="B130" s="80" t="s">
        <v>95</v>
      </c>
      <c r="C130" s="109"/>
      <c r="D130" s="142"/>
      <c r="E130" s="60"/>
      <c r="F130" s="85"/>
      <c r="G130" s="60"/>
      <c r="H130" s="142"/>
      <c r="I130" s="60"/>
      <c r="J130" s="128"/>
      <c r="K130" s="104"/>
      <c r="L130" s="128"/>
    </row>
    <row r="131" spans="1:12" ht="13.5">
      <c r="A131" s="107"/>
      <c r="B131" s="74"/>
      <c r="C131" s="42"/>
      <c r="D131" s="144"/>
      <c r="E131" s="41"/>
      <c r="F131" s="76"/>
      <c r="G131" s="41"/>
      <c r="H131" s="144"/>
      <c r="I131" s="41"/>
      <c r="J131" s="128"/>
      <c r="K131" s="65"/>
      <c r="L131" s="128"/>
    </row>
    <row r="132" spans="1:12" ht="13.5">
      <c r="A132" s="43"/>
      <c r="B132" s="82" t="s">
        <v>96</v>
      </c>
      <c r="C132" s="103">
        <f aca="true" t="shared" si="15" ref="C132:H132">C126-C129</f>
        <v>0</v>
      </c>
      <c r="D132" s="104">
        <f t="shared" si="15"/>
        <v>0</v>
      </c>
      <c r="E132" s="108" t="s">
        <v>99</v>
      </c>
      <c r="F132" s="104">
        <f t="shared" si="15"/>
        <v>0</v>
      </c>
      <c r="G132" s="108" t="s">
        <v>99</v>
      </c>
      <c r="H132" s="104">
        <f t="shared" si="15"/>
        <v>0</v>
      </c>
      <c r="I132" s="108" t="s">
        <v>99</v>
      </c>
      <c r="J132" s="133"/>
      <c r="K132" s="104"/>
      <c r="L132" s="133"/>
    </row>
    <row r="133" spans="1:12" ht="13.5">
      <c r="A133" s="56"/>
      <c r="B133" s="80"/>
      <c r="C133" s="109"/>
      <c r="D133" s="142"/>
      <c r="E133" s="60"/>
      <c r="F133" s="85"/>
      <c r="G133" s="60"/>
      <c r="H133" s="142"/>
      <c r="I133" s="60"/>
      <c r="J133" s="127"/>
      <c r="K133" s="84"/>
      <c r="L133" s="128"/>
    </row>
    <row r="134" spans="1:11" ht="13.5">
      <c r="A134" s="3" t="s">
        <v>101</v>
      </c>
      <c r="C134" s="110"/>
      <c r="I134" s="111"/>
      <c r="K134" s="112"/>
    </row>
    <row r="135" ht="13.5">
      <c r="A135" s="3" t="s">
        <v>100</v>
      </c>
    </row>
    <row r="136" ht="13.5">
      <c r="B136" s="3"/>
    </row>
    <row r="137" ht="13.5">
      <c r="B137" s="3"/>
    </row>
    <row r="138" ht="13.5">
      <c r="B138" s="3"/>
    </row>
    <row r="139" ht="13.5">
      <c r="B139" s="3"/>
    </row>
    <row r="140" ht="13.5">
      <c r="B140" s="3"/>
    </row>
    <row r="141" ht="13.5">
      <c r="B141" s="63"/>
    </row>
    <row r="142" ht="13.5">
      <c r="B142" s="63"/>
    </row>
    <row r="143" ht="13.5">
      <c r="B143" s="63"/>
    </row>
    <row r="144" ht="13.5">
      <c r="B144" s="63"/>
    </row>
    <row r="145" ht="13.5">
      <c r="B145" s="113"/>
    </row>
    <row r="146" ht="13.5">
      <c r="B146" s="113"/>
    </row>
    <row r="147" ht="13.5">
      <c r="B147" s="113"/>
    </row>
    <row r="148" ht="13.5">
      <c r="B148" s="113"/>
    </row>
    <row r="149" ht="13.5">
      <c r="B149" s="113"/>
    </row>
    <row r="150" ht="13.5">
      <c r="B150" s="113"/>
    </row>
    <row r="151" ht="13.5">
      <c r="B151" s="113"/>
    </row>
    <row r="152" ht="13.5">
      <c r="B152" s="113"/>
    </row>
    <row r="153" ht="13.5">
      <c r="B153" s="113"/>
    </row>
    <row r="154" ht="13.5">
      <c r="B154" s="113"/>
    </row>
    <row r="155" ht="13.5">
      <c r="B155" s="113"/>
    </row>
    <row r="156" ht="13.5">
      <c r="B156" s="113"/>
    </row>
    <row r="157" ht="13.5">
      <c r="B157" s="113"/>
    </row>
    <row r="158" ht="13.5">
      <c r="B158" s="113"/>
    </row>
    <row r="159" ht="13.5">
      <c r="B159" s="113"/>
    </row>
    <row r="160" ht="13.5">
      <c r="B160" s="113"/>
    </row>
    <row r="161" ht="13.5">
      <c r="B161" s="113"/>
    </row>
    <row r="162" ht="13.5">
      <c r="B162" s="113"/>
    </row>
    <row r="163" ht="13.5">
      <c r="B163" s="63"/>
    </row>
    <row r="164" ht="13.5">
      <c r="B164" s="63"/>
    </row>
    <row r="165" ht="13.5">
      <c r="B165" s="63"/>
    </row>
    <row r="166" ht="13.5">
      <c r="B166" s="113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66"/>
  <sheetViews>
    <sheetView workbookViewId="0" topLeftCell="A1">
      <selection activeCell="D13" sqref="D13"/>
    </sheetView>
  </sheetViews>
  <sheetFormatPr defaultColWidth="9.140625" defaultRowHeight="12.75"/>
  <cols>
    <col min="1" max="1" width="5.7109375" style="63" customWidth="1"/>
    <col min="2" max="2" width="33.421875" style="113" customWidth="1"/>
    <col min="3" max="3" width="11.8515625" style="63" customWidth="1"/>
    <col min="4" max="4" width="12.57421875" style="63" customWidth="1"/>
    <col min="5" max="5" width="7.8515625" style="63" customWidth="1"/>
    <col min="6" max="6" width="10.8515625" style="63" customWidth="1"/>
    <col min="7" max="7" width="6.8515625" style="150" customWidth="1"/>
    <col min="8" max="8" width="11.00390625" style="63" customWidth="1"/>
    <col min="9" max="9" width="6.8515625" style="63" customWidth="1"/>
    <col min="10" max="10" width="10.8515625" style="63" customWidth="1"/>
    <col min="11" max="11" width="7.421875" style="63" customWidth="1"/>
    <col min="12" max="12" width="9.140625" style="152" customWidth="1"/>
  </cols>
  <sheetData>
    <row r="1" spans="1:8" ht="13.5">
      <c r="A1" s="149"/>
      <c r="H1" s="151"/>
    </row>
    <row r="2" spans="1:8" ht="15.75">
      <c r="A2" s="153"/>
      <c r="B2" s="154"/>
      <c r="C2" s="155"/>
      <c r="D2" s="155"/>
      <c r="E2" s="156"/>
      <c r="F2" s="155"/>
      <c r="G2" s="157"/>
      <c r="H2" s="155"/>
    </row>
    <row r="3" spans="2:9" ht="13.5">
      <c r="B3" s="115"/>
      <c r="C3" s="115"/>
      <c r="D3" s="155"/>
      <c r="E3" s="158"/>
      <c r="G3" s="159"/>
      <c r="H3" s="125"/>
      <c r="I3" s="125"/>
    </row>
    <row r="4" spans="2:11" ht="13.5">
      <c r="B4" s="160"/>
      <c r="E4" s="125"/>
      <c r="G4" s="159"/>
      <c r="H4" s="125"/>
      <c r="I4" s="125"/>
      <c r="J4" s="149"/>
      <c r="K4" s="125"/>
    </row>
    <row r="5" spans="1:11" ht="13.5">
      <c r="A5" s="161"/>
      <c r="B5" s="162"/>
      <c r="C5" s="114"/>
      <c r="D5" s="114"/>
      <c r="E5" s="114"/>
      <c r="F5" s="163"/>
      <c r="G5" s="164"/>
      <c r="H5" s="114"/>
      <c r="I5" s="163"/>
      <c r="J5" s="114"/>
      <c r="K5" s="69"/>
    </row>
    <row r="6" spans="1:11" ht="13.5">
      <c r="A6" s="161"/>
      <c r="B6" s="162"/>
      <c r="C6" s="114"/>
      <c r="D6" s="114"/>
      <c r="E6" s="114"/>
      <c r="F6" s="114"/>
      <c r="G6" s="165"/>
      <c r="H6" s="114"/>
      <c r="I6" s="114"/>
      <c r="J6" s="114"/>
      <c r="K6" s="114"/>
    </row>
    <row r="7" spans="1:11" ht="13.5">
      <c r="A7" s="161"/>
      <c r="B7" s="162"/>
      <c r="C7" s="114"/>
      <c r="D7" s="114"/>
      <c r="E7" s="166"/>
      <c r="F7" s="167"/>
      <c r="G7" s="168"/>
      <c r="H7" s="114"/>
      <c r="I7" s="169"/>
      <c r="J7" s="114"/>
      <c r="K7" s="169"/>
    </row>
    <row r="8" spans="1:11" ht="13.5">
      <c r="A8" s="161"/>
      <c r="B8" s="162"/>
      <c r="C8" s="114"/>
      <c r="D8" s="114"/>
      <c r="E8" s="114"/>
      <c r="F8" s="114"/>
      <c r="G8" s="164"/>
      <c r="H8" s="114"/>
      <c r="I8" s="114"/>
      <c r="J8" s="170"/>
      <c r="K8" s="171"/>
    </row>
    <row r="9" spans="1:11" ht="13.5">
      <c r="A9" s="161"/>
      <c r="B9" s="162"/>
      <c r="C9" s="114"/>
      <c r="D9" s="114"/>
      <c r="E9" s="172"/>
      <c r="F9" s="173"/>
      <c r="G9" s="174"/>
      <c r="H9" s="173"/>
      <c r="I9" s="114"/>
      <c r="J9" s="175"/>
      <c r="K9" s="114"/>
    </row>
    <row r="10" spans="1:11" ht="13.5">
      <c r="A10" s="176"/>
      <c r="B10" s="177"/>
      <c r="C10" s="126"/>
      <c r="D10" s="126"/>
      <c r="E10" s="126"/>
      <c r="F10" s="126"/>
      <c r="G10" s="130"/>
      <c r="H10" s="126"/>
      <c r="I10" s="126"/>
      <c r="J10" s="177"/>
      <c r="K10" s="126"/>
    </row>
    <row r="11" spans="1:11" ht="13.5">
      <c r="A11" s="178"/>
      <c r="B11" s="179"/>
      <c r="C11" s="126"/>
      <c r="D11" s="126"/>
      <c r="E11" s="126"/>
      <c r="F11" s="126"/>
      <c r="G11" s="130"/>
      <c r="H11" s="126"/>
      <c r="I11" s="126"/>
      <c r="J11" s="177"/>
      <c r="K11" s="126"/>
    </row>
    <row r="12" spans="1:11" ht="13.5">
      <c r="A12" s="160"/>
      <c r="B12" s="180"/>
      <c r="C12" s="65"/>
      <c r="D12" s="165"/>
      <c r="E12" s="65"/>
      <c r="F12" s="67"/>
      <c r="G12" s="68"/>
      <c r="H12" s="68"/>
      <c r="I12" s="65"/>
      <c r="J12" s="68"/>
      <c r="K12" s="68"/>
    </row>
    <row r="13" spans="2:11" ht="13.5">
      <c r="B13" s="64"/>
      <c r="C13" s="65"/>
      <c r="D13" s="181"/>
      <c r="E13" s="65"/>
      <c r="F13" s="67"/>
      <c r="G13" s="68"/>
      <c r="H13" s="68"/>
      <c r="I13" s="65"/>
      <c r="J13" s="68"/>
      <c r="K13" s="68"/>
    </row>
    <row r="14" spans="2:11" ht="13.5">
      <c r="B14" s="64"/>
      <c r="C14" s="65"/>
      <c r="D14" s="66"/>
      <c r="E14" s="65"/>
      <c r="F14" s="67"/>
      <c r="G14" s="68"/>
      <c r="H14" s="68"/>
      <c r="I14" s="65"/>
      <c r="J14" s="68"/>
      <c r="K14" s="68"/>
    </row>
    <row r="15" spans="2:11" ht="13.5">
      <c r="B15" s="64"/>
      <c r="C15" s="84"/>
      <c r="D15" s="84"/>
      <c r="E15" s="84"/>
      <c r="F15" s="182"/>
      <c r="G15" s="84"/>
      <c r="H15" s="84"/>
      <c r="I15" s="84"/>
      <c r="J15" s="84"/>
      <c r="K15" s="131"/>
    </row>
    <row r="16" spans="2:11" ht="13.5">
      <c r="B16" s="64"/>
      <c r="C16" s="65"/>
      <c r="D16" s="66"/>
      <c r="E16" s="65"/>
      <c r="F16" s="67"/>
      <c r="G16" s="65"/>
      <c r="H16" s="65"/>
      <c r="I16" s="65"/>
      <c r="J16" s="65"/>
      <c r="K16" s="68"/>
    </row>
    <row r="17" spans="2:11" ht="13.5">
      <c r="B17" s="64"/>
      <c r="C17" s="65"/>
      <c r="D17" s="66"/>
      <c r="E17" s="65"/>
      <c r="F17" s="67"/>
      <c r="G17" s="65"/>
      <c r="H17" s="65"/>
      <c r="I17" s="65"/>
      <c r="J17" s="65"/>
      <c r="K17" s="68"/>
    </row>
    <row r="18" spans="2:11" ht="13.5">
      <c r="B18" s="64"/>
      <c r="C18" s="130"/>
      <c r="D18" s="130"/>
      <c r="E18" s="130"/>
      <c r="F18" s="130"/>
      <c r="G18" s="130"/>
      <c r="H18" s="130"/>
      <c r="I18" s="130"/>
      <c r="J18" s="130"/>
      <c r="K18" s="129"/>
    </row>
    <row r="19" spans="2:11" ht="13.5">
      <c r="B19" s="64"/>
      <c r="C19" s="65"/>
      <c r="D19" s="66"/>
      <c r="E19" s="65"/>
      <c r="F19" s="67"/>
      <c r="G19" s="65"/>
      <c r="H19" s="65"/>
      <c r="I19" s="65"/>
      <c r="J19" s="65"/>
      <c r="K19" s="68"/>
    </row>
    <row r="20" spans="2:11" ht="13.5">
      <c r="B20" s="64"/>
      <c r="C20" s="65"/>
      <c r="D20" s="66"/>
      <c r="E20" s="65"/>
      <c r="F20" s="67"/>
      <c r="G20" s="65"/>
      <c r="H20" s="65"/>
      <c r="I20" s="65"/>
      <c r="J20" s="65"/>
      <c r="K20" s="68"/>
    </row>
    <row r="21" spans="2:11" ht="13.5">
      <c r="B21" s="64"/>
      <c r="C21" s="65"/>
      <c r="D21" s="66"/>
      <c r="E21" s="65"/>
      <c r="F21" s="67"/>
      <c r="G21" s="65"/>
      <c r="H21" s="65"/>
      <c r="I21" s="65"/>
      <c r="J21" s="65"/>
      <c r="K21" s="68"/>
    </row>
    <row r="22" spans="2:11" ht="13.5">
      <c r="B22" s="64"/>
      <c r="C22" s="129"/>
      <c r="D22" s="129"/>
      <c r="E22" s="130"/>
      <c r="F22" s="129"/>
      <c r="G22" s="129"/>
      <c r="H22" s="129"/>
      <c r="I22" s="129"/>
      <c r="J22" s="129"/>
      <c r="K22" s="129"/>
    </row>
    <row r="23" spans="2:11" ht="13.5">
      <c r="B23" s="64"/>
      <c r="C23" s="129"/>
      <c r="D23" s="66"/>
      <c r="E23" s="130"/>
      <c r="F23" s="129"/>
      <c r="G23" s="65"/>
      <c r="H23" s="65"/>
      <c r="I23" s="65"/>
      <c r="J23" s="65"/>
      <c r="K23" s="68"/>
    </row>
    <row r="24" spans="1:11" ht="13.5">
      <c r="A24" s="183"/>
      <c r="B24" s="180"/>
      <c r="C24" s="65"/>
      <c r="D24" s="66"/>
      <c r="E24" s="65"/>
      <c r="F24" s="67"/>
      <c r="G24" s="65"/>
      <c r="H24" s="65"/>
      <c r="I24" s="65"/>
      <c r="J24" s="65"/>
      <c r="K24" s="68"/>
    </row>
    <row r="25" spans="2:11" ht="13.5">
      <c r="B25" s="64"/>
      <c r="C25" s="65"/>
      <c r="D25" s="83"/>
      <c r="E25" s="65"/>
      <c r="F25" s="67"/>
      <c r="G25" s="65"/>
      <c r="H25" s="65"/>
      <c r="I25" s="65"/>
      <c r="J25" s="65"/>
      <c r="K25" s="68"/>
    </row>
    <row r="26" spans="2:11" ht="13.5">
      <c r="B26" s="64"/>
      <c r="C26" s="83"/>
      <c r="D26" s="83"/>
      <c r="E26" s="84"/>
      <c r="F26" s="182"/>
      <c r="G26" s="84"/>
      <c r="H26" s="84"/>
      <c r="I26" s="84"/>
      <c r="J26" s="84"/>
      <c r="K26" s="131"/>
    </row>
    <row r="27" spans="2:11" ht="13.5">
      <c r="B27" s="64"/>
      <c r="C27" s="65"/>
      <c r="D27" s="66"/>
      <c r="E27" s="65"/>
      <c r="F27" s="67"/>
      <c r="G27" s="65"/>
      <c r="H27" s="65"/>
      <c r="I27" s="65"/>
      <c r="J27" s="65"/>
      <c r="K27" s="68"/>
    </row>
    <row r="28" spans="2:11" ht="13.5">
      <c r="B28" s="64"/>
      <c r="C28" s="65"/>
      <c r="D28" s="66"/>
      <c r="E28" s="65"/>
      <c r="F28" s="67"/>
      <c r="G28" s="65"/>
      <c r="H28" s="65"/>
      <c r="I28" s="65"/>
      <c r="J28" s="65"/>
      <c r="K28" s="68"/>
    </row>
    <row r="29" spans="2:11" ht="13.5">
      <c r="B29" s="64"/>
      <c r="C29" s="65"/>
      <c r="D29" s="66"/>
      <c r="E29" s="65"/>
      <c r="F29" s="67"/>
      <c r="G29" s="65"/>
      <c r="H29" s="65"/>
      <c r="I29" s="65"/>
      <c r="J29" s="65"/>
      <c r="K29" s="68"/>
    </row>
    <row r="30" spans="2:11" ht="13.5">
      <c r="B30" s="64"/>
      <c r="C30" s="65"/>
      <c r="D30" s="66"/>
      <c r="E30" s="65"/>
      <c r="F30" s="67"/>
      <c r="G30" s="65"/>
      <c r="H30" s="65"/>
      <c r="I30" s="65"/>
      <c r="J30" s="65"/>
      <c r="K30" s="68"/>
    </row>
    <row r="31" spans="2:11" ht="13.5">
      <c r="B31" s="64"/>
      <c r="C31" s="65"/>
      <c r="D31" s="66"/>
      <c r="E31" s="65"/>
      <c r="F31" s="67"/>
      <c r="G31" s="65"/>
      <c r="H31" s="65"/>
      <c r="I31" s="65"/>
      <c r="J31" s="65"/>
      <c r="K31" s="68"/>
    </row>
    <row r="32" spans="2:11" ht="13.5">
      <c r="B32" s="64"/>
      <c r="C32" s="65"/>
      <c r="D32" s="66"/>
      <c r="E32" s="65"/>
      <c r="F32" s="67"/>
      <c r="G32" s="65"/>
      <c r="H32" s="65"/>
      <c r="I32" s="68"/>
      <c r="J32" s="65"/>
      <c r="K32" s="68"/>
    </row>
    <row r="33" spans="2:11" ht="13.5">
      <c r="B33" s="64"/>
      <c r="C33" s="65"/>
      <c r="D33" s="66"/>
      <c r="E33" s="65"/>
      <c r="F33" s="67"/>
      <c r="G33" s="65"/>
      <c r="H33" s="65"/>
      <c r="I33" s="68"/>
      <c r="J33" s="65"/>
      <c r="K33" s="68"/>
    </row>
    <row r="34" spans="2:11" ht="13.5">
      <c r="B34" s="180"/>
      <c r="C34" s="69"/>
      <c r="D34" s="69"/>
      <c r="E34" s="184"/>
      <c r="F34" s="69"/>
      <c r="G34" s="184"/>
      <c r="H34" s="184"/>
      <c r="I34" s="184"/>
      <c r="J34" s="184"/>
      <c r="K34" s="184"/>
    </row>
    <row r="35" spans="2:11" ht="13.5">
      <c r="B35" s="160"/>
      <c r="E35" s="125"/>
      <c r="G35" s="159"/>
      <c r="H35" s="125"/>
      <c r="I35" s="125"/>
      <c r="J35" s="149"/>
      <c r="K35" s="125"/>
    </row>
    <row r="36" spans="1:11" ht="13.5">
      <c r="A36" s="161"/>
      <c r="B36" s="162"/>
      <c r="C36" s="114"/>
      <c r="D36" s="114"/>
      <c r="E36" s="114"/>
      <c r="F36" s="163"/>
      <c r="G36" s="164"/>
      <c r="H36" s="114"/>
      <c r="I36" s="163"/>
      <c r="J36" s="114"/>
      <c r="K36" s="69"/>
    </row>
    <row r="37" spans="1:11" ht="13.5">
      <c r="A37" s="161"/>
      <c r="B37" s="162"/>
      <c r="C37" s="114"/>
      <c r="D37" s="114"/>
      <c r="E37" s="114"/>
      <c r="F37" s="114"/>
      <c r="G37" s="165"/>
      <c r="H37" s="114"/>
      <c r="I37" s="114"/>
      <c r="J37" s="114"/>
      <c r="K37" s="114"/>
    </row>
    <row r="38" spans="1:11" ht="13.5">
      <c r="A38" s="161"/>
      <c r="B38" s="162"/>
      <c r="C38" s="114"/>
      <c r="D38" s="114"/>
      <c r="E38" s="166"/>
      <c r="F38" s="167"/>
      <c r="G38" s="168"/>
      <c r="H38" s="114"/>
      <c r="I38" s="169"/>
      <c r="J38" s="114"/>
      <c r="K38" s="169"/>
    </row>
    <row r="39" spans="1:11" ht="13.5">
      <c r="A39" s="161"/>
      <c r="B39" s="162"/>
      <c r="C39" s="114"/>
      <c r="D39" s="114"/>
      <c r="E39" s="114"/>
      <c r="F39" s="114"/>
      <c r="G39" s="164"/>
      <c r="H39" s="114"/>
      <c r="I39" s="114"/>
      <c r="J39" s="170"/>
      <c r="K39" s="171"/>
    </row>
    <row r="40" spans="1:11" ht="13.5">
      <c r="A40" s="161"/>
      <c r="B40" s="162"/>
      <c r="C40" s="114"/>
      <c r="D40" s="114"/>
      <c r="E40" s="185"/>
      <c r="F40" s="186"/>
      <c r="G40" s="165"/>
      <c r="H40" s="187"/>
      <c r="I40" s="114"/>
      <c r="J40" s="188"/>
      <c r="K40" s="114"/>
    </row>
    <row r="41" spans="1:11" ht="13.5">
      <c r="A41" s="176"/>
      <c r="B41" s="177"/>
      <c r="C41" s="126"/>
      <c r="D41" s="126"/>
      <c r="E41" s="126"/>
      <c r="F41" s="126"/>
      <c r="G41" s="130"/>
      <c r="H41" s="126"/>
      <c r="I41" s="126"/>
      <c r="J41" s="177"/>
      <c r="K41" s="126"/>
    </row>
    <row r="42" spans="2:11" ht="13.5">
      <c r="B42" s="64"/>
      <c r="C42" s="189"/>
      <c r="D42" s="66"/>
      <c r="E42" s="65"/>
      <c r="F42" s="68"/>
      <c r="G42" s="65"/>
      <c r="H42" s="65"/>
      <c r="I42" s="65"/>
      <c r="J42" s="65"/>
      <c r="K42" s="68"/>
    </row>
    <row r="43" spans="2:11" ht="13.5">
      <c r="B43" s="64"/>
      <c r="C43" s="189"/>
      <c r="D43" s="66"/>
      <c r="E43" s="65"/>
      <c r="F43" s="68"/>
      <c r="G43" s="65"/>
      <c r="H43" s="65"/>
      <c r="I43" s="65"/>
      <c r="J43" s="65"/>
      <c r="K43" s="68"/>
    </row>
    <row r="44" spans="2:11" ht="13.5">
      <c r="B44" s="64"/>
      <c r="C44" s="189"/>
      <c r="D44" s="66"/>
      <c r="E44" s="65"/>
      <c r="F44" s="68"/>
      <c r="G44" s="65"/>
      <c r="H44" s="65"/>
      <c r="I44" s="65"/>
      <c r="J44" s="65"/>
      <c r="K44" s="68"/>
    </row>
    <row r="45" spans="2:11" ht="13.5">
      <c r="B45" s="64"/>
      <c r="C45" s="189"/>
      <c r="D45" s="66"/>
      <c r="E45" s="65"/>
      <c r="F45" s="68"/>
      <c r="G45" s="65"/>
      <c r="H45" s="65"/>
      <c r="I45" s="65"/>
      <c r="J45" s="65"/>
      <c r="K45" s="68"/>
    </row>
    <row r="46" spans="2:11" ht="13.5">
      <c r="B46" s="64"/>
      <c r="C46" s="189"/>
      <c r="D46" s="66"/>
      <c r="E46" s="65"/>
      <c r="F46" s="68"/>
      <c r="G46" s="65"/>
      <c r="H46" s="65"/>
      <c r="I46" s="65"/>
      <c r="J46" s="65"/>
      <c r="K46" s="68"/>
    </row>
    <row r="47" spans="2:11" ht="13.5">
      <c r="B47" s="64"/>
      <c r="C47" s="189"/>
      <c r="D47" s="66"/>
      <c r="E47" s="65"/>
      <c r="F47" s="68"/>
      <c r="G47" s="65"/>
      <c r="H47" s="65"/>
      <c r="I47" s="65"/>
      <c r="J47" s="65"/>
      <c r="K47" s="68"/>
    </row>
    <row r="48" spans="2:11" ht="13.5">
      <c r="B48" s="64"/>
      <c r="C48" s="189"/>
      <c r="D48" s="66"/>
      <c r="E48" s="65"/>
      <c r="F48" s="68"/>
      <c r="G48" s="65"/>
      <c r="H48" s="65"/>
      <c r="I48" s="65"/>
      <c r="J48" s="65"/>
      <c r="K48" s="68"/>
    </row>
    <row r="49" spans="2:11" ht="13.5">
      <c r="B49" s="64"/>
      <c r="C49" s="189"/>
      <c r="D49" s="66"/>
      <c r="E49" s="65"/>
      <c r="F49" s="68"/>
      <c r="G49" s="65"/>
      <c r="H49" s="65"/>
      <c r="I49" s="65"/>
      <c r="J49" s="65"/>
      <c r="K49" s="68"/>
    </row>
    <row r="50" spans="2:11" ht="13.5">
      <c r="B50" s="64"/>
      <c r="C50" s="130"/>
      <c r="D50" s="130"/>
      <c r="E50" s="130"/>
      <c r="F50" s="129"/>
      <c r="G50" s="65"/>
      <c r="H50" s="65"/>
      <c r="I50" s="65"/>
      <c r="J50" s="65"/>
      <c r="K50" s="129"/>
    </row>
    <row r="51" spans="2:11" ht="13.5">
      <c r="B51" s="64"/>
      <c r="C51" s="189"/>
      <c r="D51" s="66"/>
      <c r="E51" s="65"/>
      <c r="F51" s="68"/>
      <c r="G51" s="65"/>
      <c r="H51" s="65"/>
      <c r="I51" s="65"/>
      <c r="J51" s="65"/>
      <c r="K51" s="68"/>
    </row>
    <row r="52" spans="1:11" ht="13.5">
      <c r="A52" s="183"/>
      <c r="B52" s="180"/>
      <c r="C52" s="189"/>
      <c r="D52" s="66"/>
      <c r="E52" s="65"/>
      <c r="F52" s="68"/>
      <c r="G52" s="65"/>
      <c r="H52" s="65"/>
      <c r="I52" s="65"/>
      <c r="J52" s="65"/>
      <c r="K52" s="68"/>
    </row>
    <row r="53" spans="2:11" ht="13.5">
      <c r="B53" s="64"/>
      <c r="C53" s="190"/>
      <c r="D53" s="83"/>
      <c r="E53" s="84"/>
      <c r="F53" s="131"/>
      <c r="G53" s="84"/>
      <c r="H53" s="84"/>
      <c r="I53" s="84"/>
      <c r="J53" s="84"/>
      <c r="K53" s="131"/>
    </row>
    <row r="54" spans="2:11" ht="13.5">
      <c r="B54" s="64"/>
      <c r="C54" s="189"/>
      <c r="D54" s="66"/>
      <c r="E54" s="65"/>
      <c r="F54" s="68"/>
      <c r="G54" s="65"/>
      <c r="H54" s="65"/>
      <c r="I54" s="65"/>
      <c r="J54" s="65"/>
      <c r="K54" s="68"/>
    </row>
    <row r="55" spans="1:11" ht="13.5">
      <c r="A55" s="160"/>
      <c r="B55" s="64"/>
      <c r="C55" s="189"/>
      <c r="D55" s="66"/>
      <c r="E55" s="65"/>
      <c r="F55" s="68"/>
      <c r="G55" s="65"/>
      <c r="H55" s="65"/>
      <c r="I55" s="65"/>
      <c r="J55" s="65"/>
      <c r="K55" s="68"/>
    </row>
    <row r="56" spans="2:11" ht="13.5">
      <c r="B56" s="64"/>
      <c r="C56" s="189"/>
      <c r="D56" s="66"/>
      <c r="E56" s="65"/>
      <c r="F56" s="68"/>
      <c r="G56" s="65"/>
      <c r="H56" s="65"/>
      <c r="I56" s="65"/>
      <c r="J56" s="65"/>
      <c r="K56" s="68"/>
    </row>
    <row r="57" spans="1:11" ht="13.5">
      <c r="A57" s="183"/>
      <c r="B57" s="180"/>
      <c r="C57" s="189"/>
      <c r="D57" s="66"/>
      <c r="E57" s="65"/>
      <c r="F57" s="68"/>
      <c r="G57" s="65"/>
      <c r="H57" s="65"/>
      <c r="I57" s="65"/>
      <c r="J57" s="65"/>
      <c r="K57" s="68"/>
    </row>
    <row r="58" spans="2:11" ht="13.5">
      <c r="B58" s="180"/>
      <c r="C58" s="84"/>
      <c r="D58" s="84"/>
      <c r="E58" s="84"/>
      <c r="F58" s="131"/>
      <c r="G58" s="84"/>
      <c r="H58" s="84"/>
      <c r="I58" s="84"/>
      <c r="J58" s="84"/>
      <c r="K58" s="131"/>
    </row>
    <row r="59" spans="2:11" ht="13.5">
      <c r="B59" s="64"/>
      <c r="C59" s="189"/>
      <c r="D59" s="66"/>
      <c r="E59" s="65"/>
      <c r="F59" s="68"/>
      <c r="G59" s="65"/>
      <c r="H59" s="65"/>
      <c r="I59" s="65"/>
      <c r="J59" s="65"/>
      <c r="K59" s="68"/>
    </row>
    <row r="60" spans="1:11" ht="13.5">
      <c r="A60" s="178"/>
      <c r="B60" s="179"/>
      <c r="C60" s="132"/>
      <c r="D60" s="130"/>
      <c r="E60" s="65"/>
      <c r="F60" s="68"/>
      <c r="G60" s="191"/>
      <c r="H60" s="68"/>
      <c r="I60" s="65"/>
      <c r="J60" s="65"/>
      <c r="K60" s="68"/>
    </row>
    <row r="61" spans="1:11" ht="13.5">
      <c r="A61" s="183"/>
      <c r="B61" s="180"/>
      <c r="C61" s="83"/>
      <c r="D61" s="83"/>
      <c r="E61" s="84"/>
      <c r="F61" s="131"/>
      <c r="G61" s="84"/>
      <c r="H61" s="84"/>
      <c r="I61" s="84"/>
      <c r="J61" s="84"/>
      <c r="K61" s="131"/>
    </row>
    <row r="62" spans="2:11" ht="13.5">
      <c r="B62" s="64"/>
      <c r="C62" s="189"/>
      <c r="D62" s="66"/>
      <c r="E62" s="65"/>
      <c r="F62" s="68"/>
      <c r="G62" s="65"/>
      <c r="H62" s="65"/>
      <c r="I62" s="65"/>
      <c r="J62" s="65"/>
      <c r="K62" s="68"/>
    </row>
    <row r="63" spans="2:11" ht="13.5">
      <c r="B63" s="64"/>
      <c r="C63" s="189"/>
      <c r="D63" s="66"/>
      <c r="E63" s="65"/>
      <c r="F63" s="68"/>
      <c r="G63" s="65"/>
      <c r="H63" s="65"/>
      <c r="I63" s="65"/>
      <c r="J63" s="65"/>
      <c r="K63" s="68"/>
    </row>
    <row r="64" spans="2:11" ht="13.5">
      <c r="B64" s="64"/>
      <c r="C64" s="189"/>
      <c r="D64" s="66"/>
      <c r="E64" s="65"/>
      <c r="F64" s="68"/>
      <c r="G64" s="65"/>
      <c r="H64" s="65"/>
      <c r="I64" s="65"/>
      <c r="J64" s="65"/>
      <c r="K64" s="68"/>
    </row>
    <row r="65" spans="2:11" ht="13.5">
      <c r="B65" s="64"/>
      <c r="C65" s="189"/>
      <c r="D65" s="66"/>
      <c r="E65" s="65"/>
      <c r="F65" s="68"/>
      <c r="G65" s="65"/>
      <c r="H65" s="65"/>
      <c r="I65" s="65"/>
      <c r="J65" s="65"/>
      <c r="K65" s="68"/>
    </row>
    <row r="66" spans="2:11" ht="13.5">
      <c r="B66" s="64"/>
      <c r="C66" s="65"/>
      <c r="D66" s="66"/>
      <c r="E66" s="65"/>
      <c r="F66" s="68"/>
      <c r="G66" s="65"/>
      <c r="H66" s="65"/>
      <c r="I66" s="65"/>
      <c r="J66" s="65"/>
      <c r="K66" s="68"/>
    </row>
    <row r="67" spans="2:11" ht="13.5">
      <c r="B67" s="64"/>
      <c r="C67" s="189"/>
      <c r="D67" s="66"/>
      <c r="E67" s="65"/>
      <c r="F67" s="68"/>
      <c r="G67" s="65"/>
      <c r="H67" s="65"/>
      <c r="I67" s="65"/>
      <c r="J67" s="65"/>
      <c r="K67" s="68"/>
    </row>
    <row r="68" spans="2:11" ht="13.5">
      <c r="B68" s="64"/>
      <c r="C68" s="189"/>
      <c r="D68" s="66"/>
      <c r="E68" s="65"/>
      <c r="F68" s="68"/>
      <c r="G68" s="65"/>
      <c r="H68" s="65"/>
      <c r="I68" s="65"/>
      <c r="J68" s="65"/>
      <c r="K68" s="68"/>
    </row>
    <row r="69" spans="2:11" ht="13.5">
      <c r="B69" s="160"/>
      <c r="E69" s="125"/>
      <c r="G69" s="159"/>
      <c r="H69" s="125"/>
      <c r="I69" s="125"/>
      <c r="J69" s="149"/>
      <c r="K69" s="125"/>
    </row>
    <row r="70" spans="1:11" ht="13.5">
      <c r="A70" s="161"/>
      <c r="B70" s="162"/>
      <c r="C70" s="114"/>
      <c r="D70" s="114"/>
      <c r="E70" s="114"/>
      <c r="F70" s="163"/>
      <c r="G70" s="164"/>
      <c r="H70" s="114"/>
      <c r="I70" s="163"/>
      <c r="J70" s="114"/>
      <c r="K70" s="69"/>
    </row>
    <row r="71" spans="1:11" ht="13.5">
      <c r="A71" s="161"/>
      <c r="B71" s="162"/>
      <c r="C71" s="114"/>
      <c r="D71" s="114"/>
      <c r="E71" s="114"/>
      <c r="F71" s="114"/>
      <c r="G71" s="165"/>
      <c r="H71" s="114"/>
      <c r="I71" s="114"/>
      <c r="J71" s="114"/>
      <c r="K71" s="114"/>
    </row>
    <row r="72" spans="1:11" ht="13.5">
      <c r="A72" s="161"/>
      <c r="B72" s="162"/>
      <c r="C72" s="114"/>
      <c r="D72" s="114"/>
      <c r="E72" s="166"/>
      <c r="F72" s="167"/>
      <c r="G72" s="168"/>
      <c r="H72" s="114"/>
      <c r="I72" s="169"/>
      <c r="J72" s="114"/>
      <c r="K72" s="169"/>
    </row>
    <row r="73" spans="1:11" ht="13.5">
      <c r="A73" s="161"/>
      <c r="B73" s="162"/>
      <c r="C73" s="114"/>
      <c r="D73" s="114"/>
      <c r="E73" s="114"/>
      <c r="F73" s="114"/>
      <c r="G73" s="164"/>
      <c r="H73" s="114"/>
      <c r="I73" s="114"/>
      <c r="J73" s="170"/>
      <c r="K73" s="171"/>
    </row>
    <row r="74" spans="1:11" ht="13.5">
      <c r="A74" s="161"/>
      <c r="B74" s="162"/>
      <c r="C74" s="114"/>
      <c r="D74" s="114"/>
      <c r="E74" s="185"/>
      <c r="F74" s="186"/>
      <c r="G74" s="165"/>
      <c r="H74" s="187"/>
      <c r="I74" s="114"/>
      <c r="J74" s="188"/>
      <c r="K74" s="114"/>
    </row>
    <row r="75" spans="1:11" ht="13.5">
      <c r="A75" s="176"/>
      <c r="B75" s="177"/>
      <c r="C75" s="126"/>
      <c r="D75" s="126"/>
      <c r="E75" s="126"/>
      <c r="F75" s="126"/>
      <c r="G75" s="130"/>
      <c r="H75" s="126"/>
      <c r="I75" s="126"/>
      <c r="J75" s="177"/>
      <c r="K75" s="126"/>
    </row>
    <row r="76" spans="1:11" ht="13.5">
      <c r="A76" s="183"/>
      <c r="B76" s="180"/>
      <c r="C76" s="83"/>
      <c r="D76" s="83"/>
      <c r="E76" s="84"/>
      <c r="F76" s="128"/>
      <c r="G76" s="84"/>
      <c r="H76" s="84"/>
      <c r="I76" s="84"/>
      <c r="J76" s="84"/>
      <c r="K76" s="131"/>
    </row>
    <row r="77" spans="2:11" ht="13.5">
      <c r="B77" s="64"/>
      <c r="C77" s="189"/>
      <c r="D77" s="66"/>
      <c r="E77" s="65"/>
      <c r="F77" s="127"/>
      <c r="G77" s="65"/>
      <c r="H77" s="65"/>
      <c r="I77" s="65"/>
      <c r="J77" s="65"/>
      <c r="K77" s="68"/>
    </row>
    <row r="78" spans="2:11" ht="13.5">
      <c r="B78" s="64"/>
      <c r="C78" s="189"/>
      <c r="D78" s="66"/>
      <c r="E78" s="65"/>
      <c r="F78" s="127"/>
      <c r="G78" s="65"/>
      <c r="H78" s="65"/>
      <c r="I78" s="65"/>
      <c r="J78" s="65"/>
      <c r="K78" s="68"/>
    </row>
    <row r="79" spans="2:11" ht="13.5">
      <c r="B79" s="64"/>
      <c r="C79" s="83"/>
      <c r="D79" s="83"/>
      <c r="E79" s="84"/>
      <c r="F79" s="128"/>
      <c r="G79" s="84"/>
      <c r="H79" s="84"/>
      <c r="I79" s="84"/>
      <c r="J79" s="84"/>
      <c r="K79" s="131"/>
    </row>
    <row r="80" spans="2:11" ht="13.5">
      <c r="B80" s="64"/>
      <c r="C80" s="189"/>
      <c r="D80" s="66"/>
      <c r="E80" s="65"/>
      <c r="F80" s="127"/>
      <c r="G80" s="65"/>
      <c r="H80" s="65"/>
      <c r="I80" s="65"/>
      <c r="J80" s="65"/>
      <c r="K80" s="68"/>
    </row>
    <row r="81" spans="2:11" ht="13.5">
      <c r="B81" s="64"/>
      <c r="C81" s="189"/>
      <c r="D81" s="66"/>
      <c r="E81" s="65"/>
      <c r="F81" s="127"/>
      <c r="G81" s="65"/>
      <c r="H81" s="65"/>
      <c r="I81" s="65"/>
      <c r="J81" s="65"/>
      <c r="K81" s="68"/>
    </row>
    <row r="82" spans="2:11" ht="13.5">
      <c r="B82" s="64"/>
      <c r="C82" s="189"/>
      <c r="D82" s="66"/>
      <c r="E82" s="65"/>
      <c r="F82" s="127"/>
      <c r="G82" s="65"/>
      <c r="H82" s="65"/>
      <c r="I82" s="65"/>
      <c r="J82" s="65"/>
      <c r="K82" s="68"/>
    </row>
    <row r="83" spans="2:11" ht="13.5">
      <c r="B83" s="64"/>
      <c r="C83" s="189"/>
      <c r="D83" s="66"/>
      <c r="E83" s="65"/>
      <c r="F83" s="127"/>
      <c r="G83" s="65"/>
      <c r="H83" s="65"/>
      <c r="I83" s="65"/>
      <c r="J83" s="65"/>
      <c r="K83" s="68"/>
    </row>
    <row r="84" spans="2:11" ht="13.5">
      <c r="B84" s="64"/>
      <c r="C84" s="189"/>
      <c r="D84" s="66"/>
      <c r="E84" s="65"/>
      <c r="F84" s="127"/>
      <c r="G84" s="65"/>
      <c r="H84" s="65"/>
      <c r="I84" s="65"/>
      <c r="J84" s="65"/>
      <c r="K84" s="68"/>
    </row>
    <row r="85" spans="2:11" ht="13.5">
      <c r="B85" s="64"/>
      <c r="C85" s="189"/>
      <c r="D85" s="66"/>
      <c r="E85" s="65"/>
      <c r="F85" s="127"/>
      <c r="G85" s="65"/>
      <c r="H85" s="65"/>
      <c r="I85" s="65"/>
      <c r="J85" s="65"/>
      <c r="K85" s="68"/>
    </row>
    <row r="86" spans="2:11" ht="13.5">
      <c r="B86" s="64"/>
      <c r="C86" s="66"/>
      <c r="D86" s="69"/>
      <c r="E86" s="65"/>
      <c r="F86" s="127"/>
      <c r="G86" s="66"/>
      <c r="H86" s="69"/>
      <c r="I86" s="65"/>
      <c r="J86" s="65"/>
      <c r="K86" s="68"/>
    </row>
    <row r="87" spans="1:11" ht="13.5">
      <c r="A87" s="192"/>
      <c r="B87" s="193"/>
      <c r="C87" s="83"/>
      <c r="D87" s="83"/>
      <c r="E87" s="84"/>
      <c r="F87" s="128"/>
      <c r="G87" s="104"/>
      <c r="H87" s="104"/>
      <c r="I87" s="104"/>
      <c r="J87" s="84"/>
      <c r="K87" s="131"/>
    </row>
    <row r="88" spans="2:11" ht="13.5">
      <c r="B88" s="64"/>
      <c r="C88" s="194"/>
      <c r="D88" s="66"/>
      <c r="E88" s="65"/>
      <c r="F88" s="127"/>
      <c r="G88" s="132"/>
      <c r="H88" s="65"/>
      <c r="I88" s="65"/>
      <c r="J88" s="65"/>
      <c r="K88" s="68"/>
    </row>
    <row r="89" spans="2:11" ht="13.5">
      <c r="B89" s="64"/>
      <c r="C89" s="194"/>
      <c r="D89" s="66"/>
      <c r="E89" s="65"/>
      <c r="F89" s="127"/>
      <c r="G89" s="132"/>
      <c r="H89" s="65"/>
      <c r="I89" s="65"/>
      <c r="J89" s="65"/>
      <c r="K89" s="68"/>
    </row>
    <row r="90" spans="2:11" ht="13.5">
      <c r="B90" s="64"/>
      <c r="C90" s="194"/>
      <c r="D90" s="66"/>
      <c r="E90" s="65"/>
      <c r="F90" s="127"/>
      <c r="G90" s="132"/>
      <c r="H90" s="65"/>
      <c r="I90" s="65"/>
      <c r="J90" s="65"/>
      <c r="K90" s="68"/>
    </row>
    <row r="91" spans="2:11" ht="13.5">
      <c r="B91" s="64"/>
      <c r="C91" s="194"/>
      <c r="D91" s="66"/>
      <c r="E91" s="65"/>
      <c r="F91" s="127"/>
      <c r="G91" s="132"/>
      <c r="H91" s="65"/>
      <c r="I91" s="65"/>
      <c r="J91" s="65"/>
      <c r="K91" s="68"/>
    </row>
    <row r="92" spans="2:11" ht="13.5">
      <c r="B92" s="64"/>
      <c r="C92" s="194"/>
      <c r="D92" s="66"/>
      <c r="E92" s="65"/>
      <c r="F92" s="127"/>
      <c r="G92" s="132"/>
      <c r="H92" s="65"/>
      <c r="I92" s="65"/>
      <c r="J92" s="65"/>
      <c r="K92" s="68"/>
    </row>
    <row r="93" spans="2:11" ht="13.5">
      <c r="B93" s="64"/>
      <c r="C93" s="194"/>
      <c r="D93" s="66"/>
      <c r="E93" s="65"/>
      <c r="F93" s="127"/>
      <c r="G93" s="132"/>
      <c r="H93" s="65"/>
      <c r="I93" s="65"/>
      <c r="J93" s="65"/>
      <c r="K93" s="68"/>
    </row>
    <row r="94" spans="2:11" ht="13.5">
      <c r="B94" s="64"/>
      <c r="C94" s="194"/>
      <c r="D94" s="66"/>
      <c r="E94" s="65"/>
      <c r="F94" s="127"/>
      <c r="G94" s="132"/>
      <c r="H94" s="65"/>
      <c r="I94" s="65"/>
      <c r="J94" s="65"/>
      <c r="K94" s="68"/>
    </row>
    <row r="95" spans="2:11" ht="13.5">
      <c r="B95" s="64"/>
      <c r="C95" s="194"/>
      <c r="D95" s="66"/>
      <c r="E95" s="65"/>
      <c r="F95" s="127"/>
      <c r="G95" s="132"/>
      <c r="H95" s="65"/>
      <c r="I95" s="65"/>
      <c r="J95" s="65"/>
      <c r="K95" s="68"/>
    </row>
    <row r="96" spans="2:11" ht="13.5">
      <c r="B96" s="64"/>
      <c r="C96" s="83"/>
      <c r="D96" s="83"/>
      <c r="E96" s="84"/>
      <c r="F96" s="128"/>
      <c r="G96" s="104"/>
      <c r="H96" s="104"/>
      <c r="I96" s="104"/>
      <c r="J96" s="84"/>
      <c r="K96" s="131"/>
    </row>
    <row r="97" spans="2:11" ht="13.5">
      <c r="B97" s="64"/>
      <c r="C97" s="194"/>
      <c r="D97" s="66"/>
      <c r="E97" s="65"/>
      <c r="F97" s="127"/>
      <c r="G97" s="132"/>
      <c r="H97" s="65"/>
      <c r="I97" s="65"/>
      <c r="J97" s="65"/>
      <c r="K97" s="68"/>
    </row>
    <row r="98" spans="2:11" ht="13.5">
      <c r="B98" s="64"/>
      <c r="C98" s="194"/>
      <c r="D98" s="66"/>
      <c r="E98" s="65"/>
      <c r="F98" s="127"/>
      <c r="G98" s="132"/>
      <c r="H98" s="65"/>
      <c r="I98" s="65"/>
      <c r="J98" s="65"/>
      <c r="K98" s="68"/>
    </row>
    <row r="99" spans="2:11" ht="13.5">
      <c r="B99" s="64"/>
      <c r="C99" s="194"/>
      <c r="D99" s="66"/>
      <c r="E99" s="65"/>
      <c r="F99" s="127"/>
      <c r="G99" s="132"/>
      <c r="H99" s="65"/>
      <c r="I99" s="65"/>
      <c r="J99" s="65"/>
      <c r="K99" s="68"/>
    </row>
    <row r="100" spans="2:11" ht="13.5">
      <c r="B100" s="64"/>
      <c r="C100" s="194"/>
      <c r="D100" s="66"/>
      <c r="E100" s="65"/>
      <c r="F100" s="127"/>
      <c r="G100" s="132"/>
      <c r="H100" s="65"/>
      <c r="I100" s="65"/>
      <c r="J100" s="65"/>
      <c r="K100" s="68"/>
    </row>
    <row r="101" spans="2:11" ht="13.5">
      <c r="B101" s="64"/>
      <c r="C101" s="194"/>
      <c r="D101" s="66"/>
      <c r="E101" s="65"/>
      <c r="F101" s="127"/>
      <c r="G101" s="132"/>
      <c r="H101" s="65"/>
      <c r="I101" s="65"/>
      <c r="J101" s="65"/>
      <c r="K101" s="68"/>
    </row>
    <row r="102" spans="2:11" ht="13.5">
      <c r="B102" s="64"/>
      <c r="C102" s="194"/>
      <c r="D102" s="66"/>
      <c r="E102" s="65"/>
      <c r="F102" s="127"/>
      <c r="G102" s="132"/>
      <c r="H102" s="65"/>
      <c r="I102" s="132"/>
      <c r="J102" s="65"/>
      <c r="K102" s="68"/>
    </row>
    <row r="103" spans="2:11" ht="13.5">
      <c r="B103" s="160"/>
      <c r="E103" s="125"/>
      <c r="G103" s="159"/>
      <c r="H103" s="125"/>
      <c r="I103" s="125"/>
      <c r="J103" s="149"/>
      <c r="K103" s="125"/>
    </row>
    <row r="104" spans="1:11" ht="13.5">
      <c r="A104" s="161"/>
      <c r="B104" s="162"/>
      <c r="C104" s="114"/>
      <c r="D104" s="114"/>
      <c r="E104" s="114"/>
      <c r="F104" s="163"/>
      <c r="G104" s="164"/>
      <c r="H104" s="114"/>
      <c r="I104" s="163"/>
      <c r="J104" s="114"/>
      <c r="K104" s="69"/>
    </row>
    <row r="105" spans="1:11" ht="13.5">
      <c r="A105" s="161"/>
      <c r="B105" s="162"/>
      <c r="C105" s="114"/>
      <c r="D105" s="114"/>
      <c r="E105" s="114"/>
      <c r="F105" s="114"/>
      <c r="G105" s="165"/>
      <c r="H105" s="114"/>
      <c r="I105" s="114"/>
      <c r="J105" s="114"/>
      <c r="K105" s="114"/>
    </row>
    <row r="106" spans="1:11" ht="13.5">
      <c r="A106" s="161"/>
      <c r="B106" s="162"/>
      <c r="C106" s="114"/>
      <c r="D106" s="114"/>
      <c r="E106" s="166"/>
      <c r="F106" s="167"/>
      <c r="G106" s="168"/>
      <c r="H106" s="114"/>
      <c r="I106" s="169"/>
      <c r="J106" s="114"/>
      <c r="K106" s="169"/>
    </row>
    <row r="107" spans="1:11" ht="13.5">
      <c r="A107" s="161"/>
      <c r="B107" s="162"/>
      <c r="C107" s="114"/>
      <c r="D107" s="114"/>
      <c r="E107" s="114"/>
      <c r="F107" s="114"/>
      <c r="G107" s="164"/>
      <c r="H107" s="114"/>
      <c r="I107" s="114"/>
      <c r="J107" s="170"/>
      <c r="K107" s="171"/>
    </row>
    <row r="108" spans="1:11" ht="13.5">
      <c r="A108" s="161"/>
      <c r="B108" s="162"/>
      <c r="C108" s="114"/>
      <c r="D108" s="114"/>
      <c r="E108" s="172"/>
      <c r="F108" s="173"/>
      <c r="G108" s="174"/>
      <c r="H108" s="173"/>
      <c r="I108" s="114"/>
      <c r="J108" s="175"/>
      <c r="K108" s="114"/>
    </row>
    <row r="109" spans="1:11" ht="13.5">
      <c r="A109" s="161"/>
      <c r="B109" s="162"/>
      <c r="C109" s="114"/>
      <c r="D109" s="114"/>
      <c r="E109" s="185"/>
      <c r="F109" s="186"/>
      <c r="G109" s="165"/>
      <c r="H109" s="187"/>
      <c r="I109" s="114"/>
      <c r="J109" s="188"/>
      <c r="K109" s="114"/>
    </row>
    <row r="110" spans="1:11" ht="13.5">
      <c r="A110" s="176"/>
      <c r="B110" s="177"/>
      <c r="C110" s="126"/>
      <c r="D110" s="126"/>
      <c r="E110" s="126"/>
      <c r="F110" s="126"/>
      <c r="G110" s="130"/>
      <c r="H110" s="126"/>
      <c r="I110" s="126"/>
      <c r="J110" s="177"/>
      <c r="K110" s="126"/>
    </row>
    <row r="111" spans="2:11" ht="13.5">
      <c r="B111" s="64"/>
      <c r="C111" s="83"/>
      <c r="D111" s="83"/>
      <c r="E111" s="84"/>
      <c r="F111" s="195"/>
      <c r="G111" s="104"/>
      <c r="H111" s="104"/>
      <c r="I111" s="104"/>
      <c r="J111" s="104"/>
      <c r="K111" s="131"/>
    </row>
    <row r="112" spans="2:11" ht="13.5">
      <c r="B112" s="64"/>
      <c r="C112" s="194"/>
      <c r="D112" s="66"/>
      <c r="E112" s="65"/>
      <c r="F112" s="191"/>
      <c r="G112" s="132"/>
      <c r="H112" s="65"/>
      <c r="I112" s="65"/>
      <c r="J112" s="132"/>
      <c r="K112" s="68"/>
    </row>
    <row r="113" spans="2:11" ht="13.5">
      <c r="B113" s="64"/>
      <c r="C113" s="194"/>
      <c r="D113" s="66"/>
      <c r="E113" s="65"/>
      <c r="F113" s="191"/>
      <c r="G113" s="132"/>
      <c r="H113" s="65"/>
      <c r="I113" s="65"/>
      <c r="J113" s="132"/>
      <c r="K113" s="68"/>
    </row>
    <row r="114" spans="2:11" ht="13.5">
      <c r="B114" s="64"/>
      <c r="C114" s="194"/>
      <c r="D114" s="66"/>
      <c r="E114" s="65"/>
      <c r="F114" s="191"/>
      <c r="G114" s="132"/>
      <c r="H114" s="65"/>
      <c r="I114" s="65"/>
      <c r="J114" s="132"/>
      <c r="K114" s="68"/>
    </row>
    <row r="115" spans="2:11" ht="13.5">
      <c r="B115" s="64"/>
      <c r="C115" s="194"/>
      <c r="D115" s="66"/>
      <c r="E115" s="65"/>
      <c r="F115" s="191"/>
      <c r="G115" s="132"/>
      <c r="H115" s="65"/>
      <c r="I115" s="65"/>
      <c r="J115" s="132"/>
      <c r="K115" s="68"/>
    </row>
    <row r="116" spans="2:11" ht="13.5">
      <c r="B116" s="64"/>
      <c r="C116" s="194"/>
      <c r="D116" s="66"/>
      <c r="E116" s="65"/>
      <c r="F116" s="191"/>
      <c r="G116" s="132"/>
      <c r="H116" s="65"/>
      <c r="I116" s="65"/>
      <c r="J116" s="132"/>
      <c r="K116" s="68"/>
    </row>
    <row r="117" spans="2:11" ht="13.5">
      <c r="B117" s="64"/>
      <c r="C117" s="194"/>
      <c r="D117" s="66"/>
      <c r="E117" s="65"/>
      <c r="F117" s="191"/>
      <c r="G117" s="132"/>
      <c r="H117" s="65"/>
      <c r="I117" s="65"/>
      <c r="J117" s="132"/>
      <c r="K117" s="68"/>
    </row>
    <row r="118" spans="2:11" ht="13.5">
      <c r="B118" s="64"/>
      <c r="C118" s="194"/>
      <c r="D118" s="66"/>
      <c r="E118" s="65"/>
      <c r="F118" s="191"/>
      <c r="G118" s="132"/>
      <c r="H118" s="65"/>
      <c r="I118" s="65"/>
      <c r="J118" s="132"/>
      <c r="K118" s="68"/>
    </row>
    <row r="119" spans="2:11" ht="13.5">
      <c r="B119" s="64"/>
      <c r="C119" s="194"/>
      <c r="D119" s="66"/>
      <c r="E119" s="65"/>
      <c r="F119" s="191"/>
      <c r="G119" s="132"/>
      <c r="H119" s="65"/>
      <c r="I119" s="65"/>
      <c r="J119" s="132"/>
      <c r="K119" s="68"/>
    </row>
    <row r="120" spans="1:11" ht="13.5">
      <c r="A120" s="183"/>
      <c r="B120" s="64"/>
      <c r="C120" s="65"/>
      <c r="D120" s="129"/>
      <c r="E120" s="65"/>
      <c r="F120" s="191"/>
      <c r="G120" s="132"/>
      <c r="H120" s="65"/>
      <c r="I120" s="65"/>
      <c r="J120" s="132"/>
      <c r="K120" s="68"/>
    </row>
    <row r="121" spans="2:11" ht="13.5">
      <c r="B121" s="64"/>
      <c r="C121" s="65"/>
      <c r="D121" s="66"/>
      <c r="E121" s="65"/>
      <c r="F121" s="191"/>
      <c r="G121" s="132"/>
      <c r="H121" s="65"/>
      <c r="I121" s="65"/>
      <c r="J121" s="132"/>
      <c r="K121" s="68"/>
    </row>
    <row r="122" spans="1:11" ht="13.5">
      <c r="A122" s="183"/>
      <c r="B122" s="180"/>
      <c r="C122" s="65"/>
      <c r="D122" s="66"/>
      <c r="E122" s="65"/>
      <c r="F122" s="191"/>
      <c r="G122" s="132"/>
      <c r="H122" s="65"/>
      <c r="I122" s="65"/>
      <c r="J122" s="132"/>
      <c r="K122" s="68"/>
    </row>
    <row r="123" spans="2:11" ht="13.5">
      <c r="B123" s="180"/>
      <c r="C123" s="83"/>
      <c r="D123" s="83"/>
      <c r="E123" s="84"/>
      <c r="F123" s="195"/>
      <c r="G123" s="83"/>
      <c r="H123" s="83"/>
      <c r="I123" s="83"/>
      <c r="J123" s="104"/>
      <c r="K123" s="131"/>
    </row>
    <row r="124" spans="2:11" ht="13.5">
      <c r="B124" s="64"/>
      <c r="C124" s="65"/>
      <c r="D124" s="66"/>
      <c r="E124" s="65"/>
      <c r="F124" s="191"/>
      <c r="G124" s="132"/>
      <c r="H124" s="65"/>
      <c r="I124" s="65"/>
      <c r="J124" s="132"/>
      <c r="K124" s="68"/>
    </row>
    <row r="125" spans="1:11" ht="13.5">
      <c r="A125" s="183"/>
      <c r="B125" s="180"/>
      <c r="C125" s="65"/>
      <c r="D125" s="66"/>
      <c r="E125" s="65"/>
      <c r="F125" s="191"/>
      <c r="G125" s="132"/>
      <c r="H125" s="65"/>
      <c r="I125" s="65"/>
      <c r="J125" s="132"/>
      <c r="K125" s="68"/>
    </row>
    <row r="126" spans="2:11" ht="13.5">
      <c r="B126" s="64"/>
      <c r="C126" s="65"/>
      <c r="D126" s="66"/>
      <c r="E126" s="65"/>
      <c r="F126" s="191"/>
      <c r="G126" s="132"/>
      <c r="H126" s="65"/>
      <c r="I126" s="65"/>
      <c r="J126" s="132"/>
      <c r="K126" s="68"/>
    </row>
    <row r="127" spans="2:11" ht="13.5">
      <c r="B127" s="180"/>
      <c r="C127" s="190"/>
      <c r="D127" s="190"/>
      <c r="E127" s="84"/>
      <c r="F127" s="195"/>
      <c r="G127" s="104"/>
      <c r="H127" s="104"/>
      <c r="I127" s="104"/>
      <c r="J127" s="104"/>
      <c r="K127" s="131"/>
    </row>
    <row r="128" spans="2:11" ht="13.5">
      <c r="B128" s="64"/>
      <c r="C128" s="65"/>
      <c r="D128" s="190"/>
      <c r="E128" s="65"/>
      <c r="F128" s="191"/>
      <c r="G128" s="132"/>
      <c r="H128" s="65"/>
      <c r="I128" s="65"/>
      <c r="J128" s="132"/>
      <c r="K128" s="68"/>
    </row>
    <row r="129" spans="2:11" ht="13.5">
      <c r="B129" s="64"/>
      <c r="C129" s="65"/>
      <c r="D129" s="66"/>
      <c r="E129" s="65"/>
      <c r="F129" s="191"/>
      <c r="G129" s="132"/>
      <c r="H129" s="65"/>
      <c r="I129" s="65"/>
      <c r="J129" s="132"/>
      <c r="K129" s="68"/>
    </row>
    <row r="130" spans="2:11" ht="13.5">
      <c r="B130" s="180"/>
      <c r="C130" s="190"/>
      <c r="D130" s="190"/>
      <c r="E130" s="84"/>
      <c r="F130" s="195"/>
      <c r="G130" s="104"/>
      <c r="H130" s="104"/>
      <c r="I130" s="104"/>
      <c r="J130" s="104"/>
      <c r="K130" s="131"/>
    </row>
    <row r="131" spans="2:11" ht="13.5">
      <c r="B131" s="64"/>
      <c r="C131" s="65"/>
      <c r="D131" s="190"/>
      <c r="E131" s="65"/>
      <c r="F131" s="191"/>
      <c r="G131" s="132"/>
      <c r="H131" s="65"/>
      <c r="I131" s="65"/>
      <c r="J131" s="132"/>
      <c r="K131" s="68"/>
    </row>
    <row r="132" spans="2:11" ht="13.5">
      <c r="B132" s="64"/>
      <c r="C132" s="65"/>
      <c r="D132" s="66"/>
      <c r="E132" s="65"/>
      <c r="F132" s="191"/>
      <c r="G132" s="132"/>
      <c r="H132" s="65"/>
      <c r="I132" s="65"/>
      <c r="J132" s="132"/>
      <c r="K132" s="68"/>
    </row>
    <row r="133" spans="2:11" ht="13.5">
      <c r="B133" s="180"/>
      <c r="C133" s="104"/>
      <c r="D133" s="104"/>
      <c r="E133" s="84"/>
      <c r="F133" s="196"/>
      <c r="G133" s="104"/>
      <c r="H133" s="104"/>
      <c r="I133" s="104"/>
      <c r="J133" s="104"/>
      <c r="K133" s="133"/>
    </row>
    <row r="134" spans="2:11" ht="13.5">
      <c r="B134" s="64"/>
      <c r="C134" s="65"/>
      <c r="D134" s="84"/>
      <c r="E134" s="65"/>
      <c r="F134" s="191"/>
      <c r="G134" s="132"/>
      <c r="H134" s="65"/>
      <c r="I134" s="65"/>
      <c r="J134" s="132"/>
      <c r="K134" s="68"/>
    </row>
    <row r="135" spans="4:11" ht="13.5">
      <c r="D135" s="110"/>
      <c r="K135" s="192"/>
    </row>
    <row r="137" ht="13.5">
      <c r="B137" s="63"/>
    </row>
    <row r="138" ht="13.5">
      <c r="B138" s="63"/>
    </row>
    <row r="139" ht="13.5">
      <c r="B139" s="63"/>
    </row>
    <row r="140" ht="13.5">
      <c r="B140" s="63"/>
    </row>
    <row r="141" ht="13.5">
      <c r="B141" s="63"/>
    </row>
    <row r="142" ht="13.5">
      <c r="B142" s="63"/>
    </row>
    <row r="143" ht="13.5">
      <c r="B143" s="63"/>
    </row>
    <row r="144" ht="13.5">
      <c r="B144" s="63"/>
    </row>
    <row r="145" ht="13.5">
      <c r="B145" s="63"/>
    </row>
    <row r="164" ht="13.5">
      <c r="B164" s="63"/>
    </row>
    <row r="165" ht="13.5">
      <c r="B165" s="63"/>
    </row>
    <row r="166" ht="13.5">
      <c r="B166" s="63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2006-04-11T09:20:47Z</cp:lastPrinted>
  <dcterms:created xsi:type="dcterms:W3CDTF">2005-12-14T11:42:04Z</dcterms:created>
  <dcterms:modified xsi:type="dcterms:W3CDTF">2006-04-11T11:17:03Z</dcterms:modified>
  <cp:category/>
  <cp:version/>
  <cp:contentType/>
  <cp:contentStatus/>
</cp:coreProperties>
</file>