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10" windowWidth="12120" windowHeight="6060" tabRatio="601" activeTab="0"/>
  </bookViews>
  <sheets>
    <sheet name="sum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<sst xmlns="http://schemas.openxmlformats.org/spreadsheetml/2006/main" count="58" uniqueCount="57">
  <si>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(v tis. Sk)</t>
  </si>
  <si>
    <t>Výdavky na vzdelávanie - skutočnosť za rok 1999</t>
  </si>
  <si>
    <t>Výdavky spolu</t>
  </si>
  <si>
    <t>Mzdové prostriedky celkom</t>
  </si>
  <si>
    <t>Mzdové prostriedky</t>
  </si>
  <si>
    <t>Materiálové výdavky</t>
  </si>
  <si>
    <t>Ostatné výdavky</t>
  </si>
  <si>
    <t>Prevádzkové výdavky</t>
  </si>
  <si>
    <t>Investičné výdavky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</si>
  <si>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</si>
  <si>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</si>
  <si>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</si>
  <si>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</si>
  <si>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</si>
  <si>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</si>
  <si>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</si>
  <si>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</si>
  <si>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</si>
  <si>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A. Rezortu</t>
  </si>
  <si>
    <t>Podiel výdavkov na vzdelávanie  (v %)</t>
  </si>
  <si>
    <t>MF SR</t>
  </si>
  <si>
    <t>MO SR</t>
  </si>
  <si>
    <t>MH SR</t>
  </si>
  <si>
    <t>MS SR</t>
  </si>
  <si>
    <t>MZ SR</t>
  </si>
  <si>
    <t>MZV SR</t>
  </si>
  <si>
    <t>MPSVaR SR</t>
  </si>
  <si>
    <t>MV SR</t>
  </si>
  <si>
    <t>MSaPNM SR</t>
  </si>
  <si>
    <t>MDPaT SR</t>
  </si>
  <si>
    <t>MP SR</t>
  </si>
  <si>
    <t>MŽP SR</t>
  </si>
  <si>
    <t>MVaRR SR</t>
  </si>
  <si>
    <t>MŠ SR</t>
  </si>
  <si>
    <t>MK SR</t>
  </si>
  <si>
    <t>ŠÚ SR</t>
  </si>
  <si>
    <t>ÚJD SR</t>
  </si>
  <si>
    <t>ÚGKaK SR</t>
  </si>
  <si>
    <t>PÚ SR</t>
  </si>
  <si>
    <t>ÚNMaS SR</t>
  </si>
  <si>
    <t>ÚV SR</t>
  </si>
  <si>
    <t>ÚPV SR</t>
  </si>
  <si>
    <t>SŠHR SR</t>
  </si>
  <si>
    <t>ÚBP SR</t>
  </si>
  <si>
    <t xml:space="preserve">Spolu 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</si>
  <si>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</si>
  <si>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</si>
  <si>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</si>
  <si>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</si>
  <si>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</si>
  <si>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</si>
  <si>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</si>
  <si>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</si>
  <si>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tab. 3. 1.</t>
  </si>
  <si>
    <t>Ministerstvá a ostatné ústredné orgány štátnej správy, KÚ a OÚ</t>
  </si>
  <si>
    <t xml:space="preserve">B. Vzdelávacích inštitúcií </t>
  </si>
  <si>
    <t xml:space="preserve">Výdavky ministerstiev a ostatných ústredných orgánov štátnej správy a krajských úradov a okresných úradov na vzdelávanie zamestnancov krajských úradov a okresných úradov za rok 1999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</si>
</sst>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textRotation="90"/>
    </xf>
    <xf numFmtId="49" fontId="0" fillId="0" borderId="4" xfId="0" applyNumberFormat="1" applyBorder="1" applyAlignment="1">
      <alignment horizontal="center" vertical="center"/>
    </xf>
    <xf numFmtId="14" fontId="0" fillId="0" borderId="0" xfId="0" applyNumberFormat="1" applyAlignment="1" applyProtection="1">
      <alignment horizontal="left"/>
      <protection locked="0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Continuous" vertical="center" wrapText="1"/>
    </xf>
    <xf numFmtId="49" fontId="0" fillId="0" borderId="8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0" borderId="9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10" fontId="0" fillId="0" borderId="9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 applyProtection="1">
      <alignment horizontal="right" vertical="center" wrapText="1"/>
      <protection locked="0"/>
    </xf>
    <xf numFmtId="3" fontId="0" fillId="0" borderId="10" xfId="0" applyNumberFormat="1" applyBorder="1" applyAlignment="1">
      <alignment horizontal="right" vertical="center" wrapText="1"/>
    </xf>
    <xf numFmtId="3" fontId="0" fillId="0" borderId="9" xfId="0" applyNumberFormat="1" applyBorder="1" applyAlignment="1" applyProtection="1">
      <alignment horizontal="right" vertical="center" wrapText="1"/>
      <protection locked="0"/>
    </xf>
    <xf numFmtId="3" fontId="0" fillId="0" borderId="11" xfId="0" applyNumberFormat="1" applyBorder="1" applyAlignment="1" applyProtection="1">
      <alignment horizontal="right" vertical="center" wrapText="1"/>
      <protection locked="0"/>
    </xf>
    <xf numFmtId="3" fontId="0" fillId="0" borderId="13" xfId="0" applyNumberFormat="1" applyBorder="1" applyAlignment="1" applyProtection="1">
      <alignment horizontal="right" vertical="center" wrapText="1"/>
      <protection locked="0"/>
    </xf>
    <xf numFmtId="3" fontId="0" fillId="0" borderId="14" xfId="0" applyNumberFormat="1" applyBorder="1" applyAlignment="1" applyProtection="1">
      <alignment horizontal="right" vertical="center" wrapText="1"/>
      <protection locked="0"/>
    </xf>
    <xf numFmtId="3" fontId="0" fillId="0" borderId="10" xfId="0" applyNumberFormat="1" applyBorder="1" applyAlignment="1" applyProtection="1">
      <alignment horizontal="right" vertical="center" wrapText="1"/>
      <protection locked="0"/>
    </xf>
    <xf numFmtId="3" fontId="0" fillId="0" borderId="15" xfId="0" applyNumberFormat="1" applyBorder="1" applyAlignment="1" applyProtection="1">
      <alignment horizontal="right" vertical="center" wrapText="1"/>
      <protection locked="0"/>
    </xf>
    <xf numFmtId="3" fontId="0" fillId="0" borderId="16" xfId="0" applyNumberFormat="1" applyBorder="1" applyAlignment="1" applyProtection="1">
      <alignment horizontal="right" vertical="center" wrapText="1"/>
      <protection locked="0"/>
    </xf>
    <xf numFmtId="49" fontId="0" fillId="0" borderId="10" xfId="0" applyNumberFormat="1" applyBorder="1" applyAlignment="1">
      <alignment horizontal="right" vertical="center" wrapText="1"/>
    </xf>
    <xf numFmtId="10" fontId="0" fillId="0" borderId="11" xfId="19" applyNumberFormat="1" applyBorder="1" applyAlignment="1">
      <alignment horizontal="right" vertical="center" wrapText="1"/>
    </xf>
    <xf numFmtId="49" fontId="0" fillId="0" borderId="17" xfId="0" applyNumberFormat="1" applyBorder="1" applyAlignment="1">
      <alignment horizontal="right" vertical="center"/>
    </xf>
    <xf numFmtId="3" fontId="0" fillId="0" borderId="8" xfId="0" applyNumberFormat="1" applyBorder="1" applyAlignment="1" applyProtection="1">
      <alignment horizontal="right" vertical="center" wrapText="1"/>
      <protection locked="0"/>
    </xf>
    <xf numFmtId="3" fontId="0" fillId="0" borderId="18" xfId="0" applyNumberFormat="1" applyBorder="1" applyAlignment="1" applyProtection="1">
      <alignment horizontal="right" vertical="center" wrapText="1"/>
      <protection locked="0"/>
    </xf>
    <xf numFmtId="3" fontId="0" fillId="0" borderId="19" xfId="0" applyNumberFormat="1" applyBorder="1" applyAlignment="1" applyProtection="1">
      <alignment horizontal="right" vertical="center" wrapText="1"/>
      <protection locked="0"/>
    </xf>
    <xf numFmtId="3" fontId="0" fillId="0" borderId="8" xfId="0" applyNumberFormat="1" applyBorder="1" applyAlignment="1">
      <alignment horizontal="right" vertical="center" wrapText="1"/>
    </xf>
    <xf numFmtId="10" fontId="0" fillId="0" borderId="8" xfId="19" applyNumberFormat="1" applyBorder="1" applyAlignment="1">
      <alignment horizontal="right" vertical="center" wrapText="1"/>
    </xf>
    <xf numFmtId="10" fontId="0" fillId="0" borderId="10" xfId="19" applyNumberFormat="1" applyBorder="1" applyAlignment="1">
      <alignment horizontal="right" vertical="center" wrapText="1"/>
    </xf>
    <xf numFmtId="10" fontId="0" fillId="0" borderId="13" xfId="0" applyNumberForma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10" fontId="2" fillId="0" borderId="0" xfId="0" applyNumberFormat="1" applyFont="1" applyBorder="1" applyAlignment="1">
      <alignment horizontal="right" vertical="center" wrapText="1"/>
    </xf>
    <xf numFmtId="10" fontId="3" fillId="0" borderId="20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35">
      <selection activeCell="F44" sqref="F44"/>
    </sheetView>
  </sheetViews>
  <sheetFormatPr defaultColWidth="9.00390625" defaultRowHeight="12.75"/>
  <cols>
    <col min="1" max="1" width="3.875" style="0" customWidth="1"/>
    <col min="2" max="2" width="20.875" style="0" customWidth="1"/>
    <col min="3" max="3" width="14.00390625" style="0" customWidth="1"/>
    <col min="4" max="4" width="13.375" style="0" customWidth="1"/>
    <col min="5" max="5" width="12.875" style="0" customWidth="1"/>
    <col min="6" max="6" width="11.875" style="0" customWidth="1"/>
    <col min="7" max="7" width="11.75390625" style="0" customWidth="1"/>
    <col min="8" max="8" width="11.875" style="0" customWidth="1"/>
    <col min="9" max="9" width="16.75390625" style="0" customWidth="1"/>
    <col min="10" max="10" width="15.00390625" style="0" customWidth="1"/>
    <col min="11" max="11" width="17.375" style="0" customWidth="1"/>
  </cols>
  <sheetData>
    <row r="1" ht="12.75">
      <c r="K1" s="19" t="s">
        <v>53</v>
      </c>
    </row>
    <row r="3" spans="1:11" ht="31.5">
      <c r="A3" s="3"/>
      <c r="B3" s="17" t="s">
        <v>56</v>
      </c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/>
      <c r="B4" s="2" t="s">
        <v>0</v>
      </c>
      <c r="C4" s="3"/>
      <c r="D4" s="3"/>
      <c r="E4" s="3"/>
      <c r="F4" s="3"/>
      <c r="G4" s="3"/>
      <c r="H4" s="3"/>
      <c r="I4" s="3"/>
      <c r="J4" s="3"/>
      <c r="K4" s="3"/>
    </row>
    <row r="5" ht="13.5" thickBot="1">
      <c r="A5" s="3"/>
    </row>
    <row r="6" spans="1:11" ht="13.5" customHeight="1" thickBot="1">
      <c r="A6" s="9"/>
      <c r="B6" s="54" t="s">
        <v>54</v>
      </c>
      <c r="C6" s="64" t="s">
        <v>1</v>
      </c>
      <c r="D6" s="60"/>
      <c r="E6" s="60"/>
      <c r="F6" s="60"/>
      <c r="G6" s="60"/>
      <c r="H6" s="60"/>
      <c r="I6" s="61"/>
      <c r="J6" s="62" t="s">
        <v>3</v>
      </c>
      <c r="K6" s="54" t="s">
        <v>19</v>
      </c>
    </row>
    <row r="7" spans="1:11" ht="13.5" thickBot="1">
      <c r="A7" s="9"/>
      <c r="B7" s="57"/>
      <c r="C7" s="59" t="s">
        <v>18</v>
      </c>
      <c r="D7" s="60"/>
      <c r="E7" s="61"/>
      <c r="F7" s="4"/>
      <c r="G7" s="4" t="s">
        <v>55</v>
      </c>
      <c r="H7" s="10"/>
      <c r="I7" s="62" t="s">
        <v>2</v>
      </c>
      <c r="J7" s="55"/>
      <c r="K7" s="55"/>
    </row>
    <row r="8" spans="1:11" ht="26.25" thickBot="1">
      <c r="A8" s="9"/>
      <c r="B8" s="58"/>
      <c r="C8" s="5" t="s">
        <v>4</v>
      </c>
      <c r="D8" s="5" t="s">
        <v>5</v>
      </c>
      <c r="E8" s="6" t="s">
        <v>6</v>
      </c>
      <c r="F8" s="5" t="s">
        <v>4</v>
      </c>
      <c r="G8" s="5" t="s">
        <v>7</v>
      </c>
      <c r="H8" s="7" t="s">
        <v>8</v>
      </c>
      <c r="I8" s="63"/>
      <c r="J8" s="56"/>
      <c r="K8" s="56"/>
    </row>
    <row r="9" spans="1:11" ht="14.25" thickBot="1" thickTop="1">
      <c r="A9" s="9"/>
      <c r="B9" s="18"/>
      <c r="C9" s="12" t="s">
        <v>9</v>
      </c>
      <c r="D9" s="12" t="s">
        <v>10</v>
      </c>
      <c r="E9" s="13" t="s">
        <v>11</v>
      </c>
      <c r="F9" s="12" t="s">
        <v>12</v>
      </c>
      <c r="G9" s="12" t="s">
        <v>13</v>
      </c>
      <c r="H9" s="14" t="s">
        <v>14</v>
      </c>
      <c r="I9" s="12" t="s">
        <v>15</v>
      </c>
      <c r="J9" s="12" t="s">
        <v>16</v>
      </c>
      <c r="K9" s="15" t="s">
        <v>17</v>
      </c>
    </row>
    <row r="10" spans="1:11" ht="12.75">
      <c r="A10" s="9"/>
      <c r="B10" s="20" t="s">
        <v>20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21">
        <f>SUM(C10:H10)</f>
        <v>0</v>
      </c>
      <c r="J10" s="21"/>
      <c r="K10" s="23"/>
    </row>
    <row r="11" spans="1:11" ht="12.75">
      <c r="A11" s="9"/>
      <c r="B11" s="24" t="s">
        <v>21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22">
        <f aca="true" t="shared" si="0" ref="I11:I32">SUM(C11:H11)</f>
        <v>0</v>
      </c>
      <c r="J11" s="25"/>
      <c r="K11" s="27"/>
    </row>
    <row r="12" spans="1:11" ht="12.75">
      <c r="A12" s="9"/>
      <c r="B12" s="24" t="s">
        <v>22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6">
        <f t="shared" si="0"/>
        <v>0</v>
      </c>
      <c r="J12" s="25"/>
      <c r="K12" s="27"/>
    </row>
    <row r="13" spans="1:11" ht="12.75">
      <c r="A13" s="9"/>
      <c r="B13" s="24" t="s">
        <v>23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6">
        <f t="shared" si="0"/>
        <v>0</v>
      </c>
      <c r="J13" s="25"/>
      <c r="K13" s="27"/>
    </row>
    <row r="14" spans="1:11" ht="12.75">
      <c r="A14" s="9"/>
      <c r="B14" s="24" t="s">
        <v>24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6">
        <f t="shared" si="0"/>
        <v>0</v>
      </c>
      <c r="J14" s="25"/>
      <c r="K14" s="27"/>
    </row>
    <row r="15" spans="1:11" ht="12.75">
      <c r="A15" s="9"/>
      <c r="B15" s="24" t="s">
        <v>25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6">
        <f t="shared" si="0"/>
        <v>0</v>
      </c>
      <c r="J15" s="25"/>
      <c r="K15" s="27"/>
    </row>
    <row r="16" spans="1:11" ht="12.75">
      <c r="A16" s="9"/>
      <c r="B16" s="28" t="s">
        <v>26</v>
      </c>
      <c r="C16" s="34">
        <f>55+150</f>
        <v>205</v>
      </c>
      <c r="D16" s="34">
        <f>60+25</f>
        <v>85</v>
      </c>
      <c r="E16" s="35">
        <f>85+30</f>
        <v>115</v>
      </c>
      <c r="F16" s="34">
        <v>0</v>
      </c>
      <c r="G16" s="34">
        <v>0</v>
      </c>
      <c r="H16" s="36">
        <v>0</v>
      </c>
      <c r="I16" s="25">
        <f>SUM(C16:H16)</f>
        <v>405</v>
      </c>
      <c r="J16" s="25"/>
      <c r="K16" s="27"/>
    </row>
    <row r="17" spans="1:11" ht="12.75">
      <c r="A17" s="9"/>
      <c r="B17" s="24" t="s">
        <v>27</v>
      </c>
      <c r="C17" s="34">
        <v>2002</v>
      </c>
      <c r="D17" s="34">
        <v>1110</v>
      </c>
      <c r="E17" s="35">
        <v>168</v>
      </c>
      <c r="F17" s="34">
        <v>22802</v>
      </c>
      <c r="G17" s="34">
        <v>12384</v>
      </c>
      <c r="H17" s="36">
        <v>5204</v>
      </c>
      <c r="I17" s="25">
        <f>SUM(C17:H17)</f>
        <v>43670</v>
      </c>
      <c r="J17" s="25"/>
      <c r="K17" s="27"/>
    </row>
    <row r="18" spans="1:11" ht="12.75">
      <c r="A18" s="9"/>
      <c r="B18" s="28" t="s">
        <v>28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22">
        <f t="shared" si="0"/>
        <v>0</v>
      </c>
      <c r="J18" s="25"/>
      <c r="K18" s="27"/>
    </row>
    <row r="19" spans="1:11" ht="12.75">
      <c r="A19" s="9"/>
      <c r="B19" s="24" t="s">
        <v>29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6">
        <f t="shared" si="0"/>
        <v>0</v>
      </c>
      <c r="J19" s="25"/>
      <c r="K19" s="27"/>
    </row>
    <row r="20" spans="1:11" ht="12.75">
      <c r="A20" s="9"/>
      <c r="B20" s="24" t="s">
        <v>30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6">
        <f t="shared" si="0"/>
        <v>0</v>
      </c>
      <c r="J20" s="25"/>
      <c r="K20" s="27"/>
    </row>
    <row r="21" spans="1:11" ht="12.75">
      <c r="A21" s="9"/>
      <c r="B21" s="24" t="s">
        <v>31</v>
      </c>
      <c r="C21" s="34">
        <v>0</v>
      </c>
      <c r="D21" s="34">
        <v>0</v>
      </c>
      <c r="E21" s="35">
        <v>0</v>
      </c>
      <c r="F21" s="34">
        <v>73</v>
      </c>
      <c r="G21" s="34">
        <v>170</v>
      </c>
      <c r="H21" s="36">
        <v>0</v>
      </c>
      <c r="I21" s="25">
        <f>SUM(C21:H21)</f>
        <v>243</v>
      </c>
      <c r="J21" s="25"/>
      <c r="K21" s="27"/>
    </row>
    <row r="22" spans="1:11" ht="12.75">
      <c r="A22" s="9"/>
      <c r="B22" s="24" t="s">
        <v>32</v>
      </c>
      <c r="C22" s="37">
        <v>0</v>
      </c>
      <c r="D22" s="37">
        <v>0</v>
      </c>
      <c r="E22" s="38">
        <v>0</v>
      </c>
      <c r="F22" s="37">
        <v>24</v>
      </c>
      <c r="G22" s="37">
        <v>176</v>
      </c>
      <c r="H22" s="39">
        <v>0</v>
      </c>
      <c r="I22" s="32">
        <f>SUM(C22:H22)</f>
        <v>200</v>
      </c>
      <c r="J22" s="25"/>
      <c r="K22" s="27"/>
    </row>
    <row r="23" spans="1:11" ht="12.75">
      <c r="A23" s="9"/>
      <c r="B23" s="24" t="s">
        <v>33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22">
        <f t="shared" si="0"/>
        <v>0</v>
      </c>
      <c r="J23" s="25"/>
      <c r="K23" s="27"/>
    </row>
    <row r="24" spans="1:11" ht="12.75">
      <c r="A24" s="9"/>
      <c r="B24" s="24" t="s">
        <v>34</v>
      </c>
      <c r="C24" s="34">
        <v>0</v>
      </c>
      <c r="D24" s="34">
        <v>0</v>
      </c>
      <c r="E24" s="35">
        <v>0</v>
      </c>
      <c r="F24" s="34">
        <v>80</v>
      </c>
      <c r="G24" s="34">
        <v>5</v>
      </c>
      <c r="H24" s="36">
        <v>590</v>
      </c>
      <c r="I24" s="25">
        <f>SUM(C24:H24)</f>
        <v>675</v>
      </c>
      <c r="J24" s="25"/>
      <c r="K24" s="27"/>
    </row>
    <row r="25" spans="1:11" ht="12.75">
      <c r="A25" s="9"/>
      <c r="B25" s="24" t="s">
        <v>40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22">
        <f t="shared" si="0"/>
        <v>0</v>
      </c>
      <c r="J25" s="25"/>
      <c r="K25" s="27"/>
    </row>
    <row r="26" spans="1:11" ht="12.75">
      <c r="A26" s="9"/>
      <c r="B26" s="28" t="s">
        <v>37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6">
        <f t="shared" si="0"/>
        <v>0</v>
      </c>
      <c r="J26" s="25"/>
      <c r="K26" s="27"/>
    </row>
    <row r="27" spans="1:11" ht="12.75">
      <c r="A27" s="9"/>
      <c r="B27" s="24" t="s">
        <v>35</v>
      </c>
      <c r="C27" s="34">
        <v>16</v>
      </c>
      <c r="D27" s="34">
        <v>24</v>
      </c>
      <c r="E27" s="35">
        <v>13</v>
      </c>
      <c r="F27" s="34">
        <v>0</v>
      </c>
      <c r="G27" s="34">
        <v>0</v>
      </c>
      <c r="H27" s="36">
        <v>0</v>
      </c>
      <c r="I27" s="25">
        <f>SUM(C27:H27)</f>
        <v>53</v>
      </c>
      <c r="J27" s="25"/>
      <c r="K27" s="27"/>
    </row>
    <row r="28" spans="1:11" ht="12.75">
      <c r="A28" s="9"/>
      <c r="B28" s="24" t="s">
        <v>36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2">
        <f t="shared" si="0"/>
        <v>0</v>
      </c>
      <c r="J28" s="25"/>
      <c r="K28" s="27"/>
    </row>
    <row r="29" spans="1:11" ht="12.75">
      <c r="A29" s="9"/>
      <c r="B29" s="24" t="s">
        <v>38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6">
        <f t="shared" si="0"/>
        <v>0</v>
      </c>
      <c r="J29" s="25"/>
      <c r="K29" s="27"/>
    </row>
    <row r="30" spans="1:11" ht="12.75">
      <c r="A30" s="9"/>
      <c r="B30" s="24" t="s">
        <v>39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6">
        <f t="shared" si="0"/>
        <v>0</v>
      </c>
      <c r="J30" s="25"/>
      <c r="K30" s="27"/>
    </row>
    <row r="31" spans="1:11" ht="12.75">
      <c r="A31" s="9"/>
      <c r="B31" s="24" t="s">
        <v>41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6">
        <f t="shared" si="0"/>
        <v>0</v>
      </c>
      <c r="J31" s="25"/>
      <c r="K31" s="27"/>
    </row>
    <row r="32" spans="1:11" ht="12.75">
      <c r="A32" s="9"/>
      <c r="B32" s="24" t="s">
        <v>42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>
        <f t="shared" si="0"/>
        <v>0</v>
      </c>
      <c r="J32" s="25"/>
      <c r="K32" s="27"/>
    </row>
    <row r="33" spans="1:11" ht="12.75">
      <c r="A33" s="9"/>
      <c r="B33" s="24" t="s">
        <v>43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6">
        <f>SUM(C33:H33)</f>
        <v>0</v>
      </c>
      <c r="J33" s="25"/>
      <c r="K33" s="49"/>
    </row>
    <row r="34" spans="1:11" ht="12.75">
      <c r="A34" s="9"/>
      <c r="B34" s="40" t="s">
        <v>45</v>
      </c>
      <c r="C34" s="37">
        <v>5</v>
      </c>
      <c r="D34" s="37">
        <v>31</v>
      </c>
      <c r="E34" s="38">
        <v>350</v>
      </c>
      <c r="F34" s="37">
        <v>0</v>
      </c>
      <c r="G34" s="37">
        <v>0</v>
      </c>
      <c r="H34" s="39">
        <v>0</v>
      </c>
      <c r="I34" s="32">
        <f aca="true" t="shared" si="1" ref="I34:I41">SUM(C34:H34)</f>
        <v>386</v>
      </c>
      <c r="J34" s="37"/>
      <c r="K34" s="48"/>
    </row>
    <row r="35" spans="1:11" ht="12.75">
      <c r="A35" s="9"/>
      <c r="B35" s="24" t="s">
        <v>46</v>
      </c>
      <c r="C35" s="34">
        <v>0</v>
      </c>
      <c r="D35" s="34">
        <v>0</v>
      </c>
      <c r="E35" s="35">
        <v>1209.964</v>
      </c>
      <c r="F35" s="34">
        <v>0</v>
      </c>
      <c r="G35" s="34">
        <v>0</v>
      </c>
      <c r="H35" s="36">
        <v>0</v>
      </c>
      <c r="I35" s="25">
        <f t="shared" si="1"/>
        <v>1209.964</v>
      </c>
      <c r="J35" s="34"/>
      <c r="K35" s="41"/>
    </row>
    <row r="36" spans="1:11" ht="12.75">
      <c r="A36" s="9"/>
      <c r="B36" s="24" t="s">
        <v>47</v>
      </c>
      <c r="C36" s="34">
        <v>334</v>
      </c>
      <c r="D36" s="34">
        <v>13</v>
      </c>
      <c r="E36" s="35">
        <v>766</v>
      </c>
      <c r="F36" s="34">
        <v>0</v>
      </c>
      <c r="G36" s="34">
        <v>0</v>
      </c>
      <c r="H36" s="36">
        <v>0</v>
      </c>
      <c r="I36" s="25">
        <f t="shared" si="1"/>
        <v>1113</v>
      </c>
      <c r="J36" s="34"/>
      <c r="K36" s="41"/>
    </row>
    <row r="37" spans="1:11" ht="12.75">
      <c r="A37" s="9"/>
      <c r="B37" s="24" t="s">
        <v>48</v>
      </c>
      <c r="C37" s="34">
        <v>267</v>
      </c>
      <c r="D37" s="34">
        <v>67</v>
      </c>
      <c r="E37" s="35">
        <v>269</v>
      </c>
      <c r="F37" s="34">
        <v>0</v>
      </c>
      <c r="G37" s="34">
        <v>0</v>
      </c>
      <c r="H37" s="36">
        <v>0</v>
      </c>
      <c r="I37" s="25">
        <f t="shared" si="1"/>
        <v>603</v>
      </c>
      <c r="J37" s="34"/>
      <c r="K37" s="41"/>
    </row>
    <row r="38" spans="1:11" ht="12.75">
      <c r="A38" s="9"/>
      <c r="B38" s="24" t="s">
        <v>49</v>
      </c>
      <c r="C38" s="34">
        <v>541</v>
      </c>
      <c r="D38" s="34">
        <v>12</v>
      </c>
      <c r="E38" s="35">
        <v>517</v>
      </c>
      <c r="F38" s="34">
        <v>0</v>
      </c>
      <c r="G38" s="34">
        <v>0</v>
      </c>
      <c r="H38" s="36">
        <v>0</v>
      </c>
      <c r="I38" s="25">
        <f t="shared" si="1"/>
        <v>1070</v>
      </c>
      <c r="J38" s="34"/>
      <c r="K38" s="41"/>
    </row>
    <row r="39" spans="1:11" ht="12.75">
      <c r="A39" s="9"/>
      <c r="B39" s="28" t="s">
        <v>50</v>
      </c>
      <c r="C39" s="34">
        <v>1031</v>
      </c>
      <c r="D39" s="34">
        <v>103</v>
      </c>
      <c r="E39" s="35">
        <v>678</v>
      </c>
      <c r="F39" s="34">
        <v>0</v>
      </c>
      <c r="G39" s="34">
        <v>0</v>
      </c>
      <c r="H39" s="36">
        <v>0</v>
      </c>
      <c r="I39" s="25">
        <f t="shared" si="1"/>
        <v>1812</v>
      </c>
      <c r="J39" s="34"/>
      <c r="K39" s="41"/>
    </row>
    <row r="40" spans="1:11" ht="12.75">
      <c r="A40" s="9"/>
      <c r="B40" s="42" t="s">
        <v>51</v>
      </c>
      <c r="C40" s="34">
        <v>1072</v>
      </c>
      <c r="D40" s="34">
        <v>89</v>
      </c>
      <c r="E40" s="35">
        <v>1360</v>
      </c>
      <c r="F40" s="34">
        <v>0</v>
      </c>
      <c r="G40" s="34">
        <v>0</v>
      </c>
      <c r="H40" s="36">
        <v>0</v>
      </c>
      <c r="I40" s="25">
        <f t="shared" si="1"/>
        <v>2521</v>
      </c>
      <c r="J40" s="34"/>
      <c r="K40" s="41"/>
    </row>
    <row r="41" spans="1:11" ht="13.5" thickBot="1">
      <c r="A41" s="9"/>
      <c r="B41" s="29" t="s">
        <v>52</v>
      </c>
      <c r="C41" s="43">
        <v>875</v>
      </c>
      <c r="D41" s="43">
        <v>9</v>
      </c>
      <c r="E41" s="44">
        <v>651</v>
      </c>
      <c r="F41" s="43">
        <v>0</v>
      </c>
      <c r="G41" s="43">
        <v>0</v>
      </c>
      <c r="H41" s="45">
        <v>0</v>
      </c>
      <c r="I41" s="46">
        <f t="shared" si="1"/>
        <v>1535</v>
      </c>
      <c r="J41" s="43"/>
      <c r="K41" s="47"/>
    </row>
    <row r="42" spans="1:11" ht="18" customHeight="1" thickBot="1">
      <c r="A42" s="9"/>
      <c r="B42" s="30" t="s">
        <v>44</v>
      </c>
      <c r="C42" s="31">
        <f>SUM(C10:C41)</f>
        <v>6348</v>
      </c>
      <c r="D42" s="31">
        <f aca="true" t="shared" si="2" ref="D42:I42">SUM(D10:D41)</f>
        <v>1543</v>
      </c>
      <c r="E42" s="31">
        <f t="shared" si="2"/>
        <v>6096.964</v>
      </c>
      <c r="F42" s="31">
        <f t="shared" si="2"/>
        <v>22979</v>
      </c>
      <c r="G42" s="31">
        <f t="shared" si="2"/>
        <v>12735</v>
      </c>
      <c r="H42" s="31">
        <f t="shared" si="2"/>
        <v>5794</v>
      </c>
      <c r="I42" s="31">
        <f t="shared" si="2"/>
        <v>55495.964</v>
      </c>
      <c r="J42" s="31">
        <v>2349651</v>
      </c>
      <c r="K42" s="53">
        <f>I42/J42</f>
        <v>0.02361881147455516</v>
      </c>
    </row>
    <row r="43" spans="1:11" ht="18" customHeight="1">
      <c r="A43" s="9"/>
      <c r="B43" s="50"/>
      <c r="C43" s="51"/>
      <c r="D43" s="51"/>
      <c r="E43" s="51"/>
      <c r="F43" s="51"/>
      <c r="G43" s="51"/>
      <c r="H43" s="51"/>
      <c r="I43" s="51"/>
      <c r="J43" s="51"/>
      <c r="K43" s="52"/>
    </row>
    <row r="44" spans="1:11" ht="12.75">
      <c r="A44" s="9"/>
      <c r="B44" s="1"/>
      <c r="C44" s="1"/>
      <c r="D44" s="1"/>
      <c r="E44" s="1"/>
      <c r="F44" s="16"/>
      <c r="G44" s="1"/>
      <c r="H44" s="1"/>
      <c r="I44" s="1"/>
      <c r="J44" s="1"/>
      <c r="K44" s="8"/>
    </row>
    <row r="45" spans="1:11" ht="12.75">
      <c r="A45" s="9"/>
      <c r="B45" s="1"/>
      <c r="C45" s="1"/>
      <c r="D45" s="1"/>
      <c r="E45" s="1"/>
      <c r="F45" s="16"/>
      <c r="G45" s="1"/>
      <c r="H45" s="1"/>
      <c r="I45" s="1"/>
      <c r="J45" s="1"/>
      <c r="K45" s="8"/>
    </row>
    <row r="46" spans="1:11" ht="12.75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9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2.75">
      <c r="B48" s="1"/>
      <c r="C48" s="11"/>
      <c r="D48" s="1"/>
      <c r="E48" s="1"/>
      <c r="F48" s="1"/>
      <c r="G48" s="1"/>
      <c r="H48" s="1"/>
      <c r="I48" s="1"/>
      <c r="J48" s="1"/>
      <c r="K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6">
    <mergeCell ref="K6:K8"/>
    <mergeCell ref="B6:B8"/>
    <mergeCell ref="C7:E7"/>
    <mergeCell ref="I7:I8"/>
    <mergeCell ref="J6:J8"/>
    <mergeCell ref="C6:I6"/>
  </mergeCells>
  <printOptions/>
  <pageMargins left="0.7874015748031497" right="0.7874015748031497" top="0" bottom="0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Kopecka Tatiana</cp:lastModifiedBy>
  <cp:lastPrinted>2001-04-20T08:36:13Z</cp:lastPrinted>
  <dcterms:created xsi:type="dcterms:W3CDTF">2001-03-30T07:57:15Z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