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obce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<sst xmlns="http://schemas.openxmlformats.org/spreadsheetml/2006/main" count="39" uniqueCount="30">
  <si>
    <t>S p o l u</t>
  </si>
  <si>
    <t>%</t>
  </si>
  <si>
    <t>Upravený rozpočet</t>
  </si>
  <si>
    <t>Bežné výdavky</t>
  </si>
  <si>
    <t>Kapitálové výdavky</t>
  </si>
  <si>
    <t>Spolu</t>
  </si>
  <si>
    <t>Schválený rozpočet</t>
  </si>
  <si>
    <t>Skutočnosť</t>
  </si>
  <si>
    <t>v tom:</t>
  </si>
  <si>
    <t>A. Dotácia z kapitoly Všeobecná pokladničná správa</t>
  </si>
  <si>
    <t xml:space="preserve">   a/ dotácia na výstavbu mosta Košická</t>
  </si>
  <si>
    <t xml:space="preserve">   b/ dotácia na individuálne potreby obcí</t>
  </si>
  <si>
    <t xml:space="preserve">   c/ dotácia na záchranu historických pamiatok</t>
  </si>
  <si>
    <t xml:space="preserve">       v tom:  Banská Štiavnica</t>
  </si>
  <si>
    <t xml:space="preserve">                  Bardejov</t>
  </si>
  <si>
    <t xml:space="preserve">                  Bratislava</t>
  </si>
  <si>
    <t xml:space="preserve">                  Levoča</t>
  </si>
  <si>
    <t xml:space="preserve">                  Kremnica</t>
  </si>
  <si>
    <t xml:space="preserve">   d/ dotácia pre zariadenia sociálnych služieb</t>
  </si>
  <si>
    <t xml:space="preserve">   e/ dotácia pre zdravotnícke zariadenia </t>
  </si>
  <si>
    <t>B. Dotácia na prenes.výkon pôsob.št.správy na obce</t>
  </si>
  <si>
    <t xml:space="preserve">   a/ MV SR - matričná činnosť</t>
  </si>
  <si>
    <t xml:space="preserve">       č. 50/1976 Zb. o územ. plánovaní a staveb.poriadku...</t>
  </si>
  <si>
    <t xml:space="preserve">   b/ MVRR SR - pôsobnosť stav.úradov podľa zákona </t>
  </si>
  <si>
    <t xml:space="preserve">   c/ MDPT SR - doprava</t>
  </si>
  <si>
    <t xml:space="preserve">   c/ MŠ SR - školstvo</t>
  </si>
  <si>
    <t>v tis. Sk</t>
  </si>
  <si>
    <t>Záväzné limity dotácií obciam na rok 2005</t>
  </si>
  <si>
    <t>Tabuľka: 16</t>
  </si>
  <si>
    <t>Strana: 1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</si>
</sst>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_)"/>
    <numFmt numFmtId="173" formatCode="#,##0_);\(#,##0\)"/>
    <numFmt numFmtId="174" formatCode="#,##0.0_);\(#,##0.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0.0%"/>
    <numFmt numFmtId="179" formatCode="0.0"/>
    <numFmt numFmtId="180" formatCode="0.0;[Red]0.0"/>
    <numFmt numFmtId="181" formatCode="#,##0.0"/>
  </numFmts>
  <fonts count="9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u val="single"/>
      <sz val="10.45"/>
      <color indexed="12"/>
      <name val="Arial CE"/>
      <family val="0"/>
    </font>
    <font>
      <u val="single"/>
      <sz val="10.45"/>
      <color indexed="36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" xfId="0" applyFont="1" applyBorder="1" applyAlignment="1" applyProtection="1">
      <alignment/>
      <protection/>
    </xf>
    <xf numFmtId="173" fontId="6" fillId="0" borderId="2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174" fontId="6" fillId="0" borderId="2" xfId="0" applyNumberFormat="1" applyFont="1" applyBorder="1" applyAlignment="1" applyProtection="1">
      <alignment/>
      <protection/>
    </xf>
    <xf numFmtId="174" fontId="6" fillId="0" borderId="3" xfId="0" applyNumberFormat="1" applyFont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174" fontId="5" fillId="0" borderId="5" xfId="0" applyNumberFormat="1" applyFont="1" applyBorder="1" applyAlignment="1" applyProtection="1">
      <alignment/>
      <protection/>
    </xf>
    <xf numFmtId="173" fontId="6" fillId="0" borderId="2" xfId="0" applyNumberFormat="1" applyFont="1" applyBorder="1" applyAlignment="1" applyProtection="1">
      <alignment wrapText="1"/>
      <protection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wrapText="1"/>
      <protection/>
    </xf>
    <xf numFmtId="0" fontId="6" fillId="0" borderId="3" xfId="0" applyFont="1" applyBorder="1" applyAlignment="1" applyProtection="1">
      <alignment/>
      <protection/>
    </xf>
    <xf numFmtId="3" fontId="6" fillId="0" borderId="1" xfId="0" applyNumberFormat="1" applyFont="1" applyBorder="1" applyAlignment="1" applyProtection="1">
      <alignment/>
      <protection/>
    </xf>
    <xf numFmtId="3" fontId="6" fillId="0" borderId="2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2" xfId="0" applyNumberFormat="1" applyFont="1" applyBorder="1" applyAlignment="1" applyProtection="1">
      <alignment/>
      <protection/>
    </xf>
    <xf numFmtId="3" fontId="6" fillId="0" borderId="2" xfId="0" applyNumberFormat="1" applyFont="1" applyBorder="1" applyAlignment="1" applyProtection="1">
      <alignment wrapText="1"/>
      <protection/>
    </xf>
    <xf numFmtId="3" fontId="6" fillId="0" borderId="2" xfId="0" applyNumberFormat="1" applyFont="1" applyFill="1" applyBorder="1" applyAlignment="1" applyProtection="1">
      <alignment/>
      <protection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 applyProtection="1">
      <alignment horizontal="right" wrapText="1"/>
      <protection/>
    </xf>
    <xf numFmtId="3" fontId="6" fillId="0" borderId="2" xfId="0" applyNumberFormat="1" applyFont="1" applyBorder="1" applyAlignment="1" applyProtection="1">
      <alignment horizontal="right"/>
      <protection/>
    </xf>
    <xf numFmtId="3" fontId="6" fillId="0" borderId="1" xfId="0" applyNumberFormat="1" applyFont="1" applyFill="1" applyBorder="1" applyAlignment="1" applyProtection="1">
      <alignment/>
      <protection/>
    </xf>
    <xf numFmtId="3" fontId="6" fillId="0" borderId="3" xfId="0" applyNumberFormat="1" applyFont="1" applyFill="1" applyBorder="1" applyAlignment="1" applyProtection="1">
      <alignment/>
      <protection/>
    </xf>
    <xf numFmtId="3" fontId="6" fillId="0" borderId="3" xfId="0" applyNumberFormat="1" applyFont="1" applyBorder="1" applyAlignment="1" applyProtection="1">
      <alignment wrapText="1"/>
      <protection/>
    </xf>
    <xf numFmtId="3" fontId="6" fillId="0" borderId="3" xfId="0" applyNumberFormat="1" applyFont="1" applyBorder="1" applyAlignment="1" applyProtection="1">
      <alignment/>
      <protection/>
    </xf>
    <xf numFmtId="3" fontId="6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4" xfId="0" applyNumberFormat="1" applyFont="1" applyBorder="1" applyAlignment="1" applyProtection="1">
      <alignment/>
      <protection/>
    </xf>
    <xf numFmtId="174" fontId="5" fillId="0" borderId="4" xfId="0" applyNumberFormat="1" applyFont="1" applyBorder="1" applyAlignment="1" applyProtection="1">
      <alignment/>
      <protection/>
    </xf>
    <xf numFmtId="0" fontId="6" fillId="0" borderId="2" xfId="0" applyFont="1" applyBorder="1" applyAlignment="1">
      <alignment/>
    </xf>
    <xf numFmtId="3" fontId="5" fillId="0" borderId="1" xfId="0" applyNumberFormat="1" applyFont="1" applyBorder="1" applyAlignment="1" applyProtection="1">
      <alignment/>
      <protection/>
    </xf>
    <xf numFmtId="3" fontId="5" fillId="0" borderId="2" xfId="0" applyNumberFormat="1" applyFont="1" applyBorder="1" applyAlignment="1">
      <alignment/>
    </xf>
    <xf numFmtId="174" fontId="5" fillId="0" borderId="2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1" sqref="A1:M1"/>
    </sheetView>
  </sheetViews>
  <sheetFormatPr defaultColWidth="8.796875" defaultRowHeight="15"/>
  <cols>
    <col min="1" max="1" width="38.59765625" style="0" customWidth="1"/>
    <col min="2" max="2" width="8.3984375" style="0" customWidth="1"/>
    <col min="3" max="4" width="9" style="0" bestFit="1" customWidth="1"/>
    <col min="5" max="5" width="5.69921875" style="0" customWidth="1"/>
    <col min="8" max="8" width="9" style="0" customWidth="1"/>
    <col min="9" max="9" width="6.3984375" style="0" customWidth="1"/>
    <col min="10" max="12" width="10.09765625" style="0" customWidth="1"/>
    <col min="13" max="13" width="6.3984375" style="0" customWidth="1"/>
  </cols>
  <sheetData>
    <row r="1" spans="1:13" ht="18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4" spans="12:13" ht="15">
      <c r="L4" s="42" t="s">
        <v>28</v>
      </c>
      <c r="M4" s="42"/>
    </row>
    <row r="5" spans="12:13" ht="15">
      <c r="L5" s="42" t="s">
        <v>29</v>
      </c>
      <c r="M5" s="42"/>
    </row>
    <row r="6" spans="12:13" ht="15">
      <c r="L6" s="37"/>
      <c r="M6" s="37" t="s">
        <v>26</v>
      </c>
    </row>
    <row r="7" spans="1:13" ht="15">
      <c r="A7" s="10"/>
      <c r="B7" s="38" t="s">
        <v>3</v>
      </c>
      <c r="C7" s="39"/>
      <c r="D7" s="39"/>
      <c r="E7" s="40"/>
      <c r="F7" s="38" t="s">
        <v>4</v>
      </c>
      <c r="G7" s="39"/>
      <c r="H7" s="39"/>
      <c r="I7" s="40"/>
      <c r="J7" s="38" t="s">
        <v>5</v>
      </c>
      <c r="K7" s="39"/>
      <c r="L7" s="39"/>
      <c r="M7" s="40"/>
    </row>
    <row r="8" spans="1:13" ht="25.5">
      <c r="A8" s="11"/>
      <c r="B8" s="12" t="s">
        <v>6</v>
      </c>
      <c r="C8" s="12" t="s">
        <v>2</v>
      </c>
      <c r="D8" s="12" t="s">
        <v>7</v>
      </c>
      <c r="E8" s="13" t="s">
        <v>1</v>
      </c>
      <c r="F8" s="12" t="s">
        <v>6</v>
      </c>
      <c r="G8" s="12" t="s">
        <v>2</v>
      </c>
      <c r="H8" s="12" t="s">
        <v>7</v>
      </c>
      <c r="I8" s="13" t="s">
        <v>1</v>
      </c>
      <c r="J8" s="12" t="s">
        <v>6</v>
      </c>
      <c r="K8" s="12" t="s">
        <v>2</v>
      </c>
      <c r="L8" s="12" t="s">
        <v>7</v>
      </c>
      <c r="M8" s="13" t="s">
        <v>1</v>
      </c>
    </row>
    <row r="9" spans="1:13" ht="15">
      <c r="A9" s="7" t="s">
        <v>0</v>
      </c>
      <c r="B9" s="31">
        <f>SUM(B11+B23)</f>
        <v>15783502</v>
      </c>
      <c r="C9" s="31">
        <f aca="true" t="shared" si="0" ref="C9:H9">SUM(C11+C23)</f>
        <v>15081462</v>
      </c>
      <c r="D9" s="31">
        <f t="shared" si="0"/>
        <v>15078399</v>
      </c>
      <c r="E9" s="32">
        <f>SUM(D9/C9)*100</f>
        <v>99.97969029793</v>
      </c>
      <c r="F9" s="31">
        <f t="shared" si="0"/>
        <v>271429</v>
      </c>
      <c r="G9" s="31">
        <f t="shared" si="0"/>
        <v>477074</v>
      </c>
      <c r="H9" s="31">
        <f t="shared" si="0"/>
        <v>476463</v>
      </c>
      <c r="I9" s="32">
        <f>SUM(H9/G9)*100</f>
        <v>99.87192762548368</v>
      </c>
      <c r="J9" s="8">
        <f>SUM(B9+F9)</f>
        <v>16054931</v>
      </c>
      <c r="K9" s="8">
        <f>SUM(C9+G9)</f>
        <v>15558536</v>
      </c>
      <c r="L9" s="8">
        <f>SUM(D9+H9)</f>
        <v>15554862</v>
      </c>
      <c r="M9" s="8">
        <f>SUM(L9/K9*100)</f>
        <v>99.97638595302283</v>
      </c>
    </row>
    <row r="10" spans="1:13" ht="15">
      <c r="A10" s="1" t="s">
        <v>8</v>
      </c>
      <c r="B10" s="1"/>
      <c r="C10" s="9"/>
      <c r="D10" s="2"/>
      <c r="E10" s="3"/>
      <c r="F10" s="33"/>
      <c r="G10" s="2"/>
      <c r="H10" s="2"/>
      <c r="I10" s="4"/>
      <c r="J10" s="4"/>
      <c r="K10" s="2"/>
      <c r="L10" s="3"/>
      <c r="M10" s="4"/>
    </row>
    <row r="11" spans="1:13" ht="15">
      <c r="A11" s="14" t="s">
        <v>9</v>
      </c>
      <c r="B11" s="34">
        <f>SUM(B13+B14+B15+B21+B22)</f>
        <v>534713</v>
      </c>
      <c r="C11" s="34">
        <f>SUM(C13+C14+C15+C21+C22)</f>
        <v>559444</v>
      </c>
      <c r="D11" s="19">
        <f>SUM(D13+D14+D15+D21+D22)</f>
        <v>559444</v>
      </c>
      <c r="E11" s="36">
        <f>SUM(D11/C11)*100</f>
        <v>100</v>
      </c>
      <c r="F11" s="34">
        <f>SUM(F13+F14+F15+F21+F22)</f>
        <v>271429</v>
      </c>
      <c r="G11" s="34">
        <f>SUM(G13+G14+G15+G21+G22)</f>
        <v>477074</v>
      </c>
      <c r="H11" s="34">
        <f>SUM(H13+H14+H15+H21+H22)</f>
        <v>476463</v>
      </c>
      <c r="I11" s="36">
        <f>SUM(H11/G11)*100</f>
        <v>99.87192762548368</v>
      </c>
      <c r="J11" s="36">
        <f>SUM(B11+F11)</f>
        <v>806142</v>
      </c>
      <c r="K11" s="36">
        <f>SUM(C11+G11)</f>
        <v>1036518</v>
      </c>
      <c r="L11" s="36">
        <f>SUM(D11+H11)</f>
        <v>1035907</v>
      </c>
      <c r="M11" s="36">
        <f>SUM(L11/K11)*100</f>
        <v>99.94105263970332</v>
      </c>
    </row>
    <row r="12" spans="1:13" ht="15">
      <c r="A12" s="1" t="s">
        <v>8</v>
      </c>
      <c r="B12" s="16"/>
      <c r="C12" s="20"/>
      <c r="D12" s="17"/>
      <c r="E12" s="18"/>
      <c r="F12" s="22"/>
      <c r="G12" s="19"/>
      <c r="H12" s="19"/>
      <c r="I12" s="17"/>
      <c r="J12" s="17"/>
      <c r="K12" s="17"/>
      <c r="L12" s="18"/>
      <c r="M12" s="17"/>
    </row>
    <row r="13" spans="1:13" ht="15">
      <c r="A13" s="6" t="s">
        <v>10</v>
      </c>
      <c r="B13" s="21"/>
      <c r="C13" s="20"/>
      <c r="D13" s="17"/>
      <c r="E13" s="18"/>
      <c r="F13" s="22">
        <v>83276</v>
      </c>
      <c r="G13" s="17">
        <v>311092</v>
      </c>
      <c r="H13" s="17">
        <v>311092</v>
      </c>
      <c r="I13" s="4">
        <f aca="true" t="shared" si="1" ref="I13:I22">SUM(H13/G13)*100</f>
        <v>100</v>
      </c>
      <c r="J13" s="4">
        <f>SUM(B13+F13)</f>
        <v>83276</v>
      </c>
      <c r="K13" s="4">
        <f aca="true" t="shared" si="2" ref="K13:L24">SUM(C13+G13)</f>
        <v>311092</v>
      </c>
      <c r="L13" s="4">
        <f t="shared" si="2"/>
        <v>311092</v>
      </c>
      <c r="M13" s="4">
        <f aca="true" t="shared" si="3" ref="M13:M28">SUM(L13/K13)*100</f>
        <v>100</v>
      </c>
    </row>
    <row r="14" spans="1:13" ht="15">
      <c r="A14" s="1" t="s">
        <v>11</v>
      </c>
      <c r="B14" s="16"/>
      <c r="C14" s="20"/>
      <c r="D14" s="22"/>
      <c r="E14" s="18"/>
      <c r="F14" s="22">
        <v>81000</v>
      </c>
      <c r="G14" s="17">
        <v>73758</v>
      </c>
      <c r="H14" s="17">
        <v>73147</v>
      </c>
      <c r="I14" s="4">
        <f t="shared" si="1"/>
        <v>99.17161528241004</v>
      </c>
      <c r="J14" s="4">
        <f aca="true" t="shared" si="4" ref="J14:J28">SUM(B14+F14)</f>
        <v>81000</v>
      </c>
      <c r="K14" s="4">
        <f t="shared" si="2"/>
        <v>73758</v>
      </c>
      <c r="L14" s="4">
        <f t="shared" si="2"/>
        <v>73147</v>
      </c>
      <c r="M14" s="4">
        <f t="shared" si="3"/>
        <v>99.17161528241004</v>
      </c>
    </row>
    <row r="15" spans="1:13" ht="15">
      <c r="A15" s="1" t="s">
        <v>12</v>
      </c>
      <c r="B15" s="16"/>
      <c r="C15" s="20"/>
      <c r="D15" s="22"/>
      <c r="E15" s="18"/>
      <c r="F15" s="22">
        <f>SUM(F16:F20)</f>
        <v>53865</v>
      </c>
      <c r="G15" s="22">
        <f>SUM(G16:G20)</f>
        <v>53865</v>
      </c>
      <c r="H15" s="22">
        <f>SUM(H16:H20)</f>
        <v>53865</v>
      </c>
      <c r="I15" s="4">
        <f t="shared" si="1"/>
        <v>100</v>
      </c>
      <c r="J15" s="4">
        <f t="shared" si="4"/>
        <v>53865</v>
      </c>
      <c r="K15" s="4">
        <f t="shared" si="2"/>
        <v>53865</v>
      </c>
      <c r="L15" s="4">
        <f t="shared" si="2"/>
        <v>53865</v>
      </c>
      <c r="M15" s="4">
        <f t="shared" si="3"/>
        <v>100</v>
      </c>
    </row>
    <row r="16" spans="1:13" ht="15">
      <c r="A16" s="1" t="s">
        <v>13</v>
      </c>
      <c r="B16" s="16"/>
      <c r="C16" s="23"/>
      <c r="D16" s="24"/>
      <c r="E16" s="18"/>
      <c r="F16" s="22">
        <v>8500</v>
      </c>
      <c r="G16" s="22">
        <v>8500</v>
      </c>
      <c r="H16" s="22">
        <v>8500</v>
      </c>
      <c r="I16" s="4">
        <f t="shared" si="1"/>
        <v>100</v>
      </c>
      <c r="J16" s="4">
        <f t="shared" si="4"/>
        <v>8500</v>
      </c>
      <c r="K16" s="4">
        <f t="shared" si="2"/>
        <v>8500</v>
      </c>
      <c r="L16" s="4">
        <f t="shared" si="2"/>
        <v>8500</v>
      </c>
      <c r="M16" s="4">
        <f t="shared" si="3"/>
        <v>100</v>
      </c>
    </row>
    <row r="17" spans="1:13" ht="15">
      <c r="A17" s="1" t="s">
        <v>14</v>
      </c>
      <c r="B17" s="16"/>
      <c r="C17" s="23"/>
      <c r="D17" s="24"/>
      <c r="E17" s="18"/>
      <c r="F17" s="22">
        <v>10500</v>
      </c>
      <c r="G17" s="22">
        <v>10500</v>
      </c>
      <c r="H17" s="22">
        <v>10500</v>
      </c>
      <c r="I17" s="4">
        <f t="shared" si="1"/>
        <v>100</v>
      </c>
      <c r="J17" s="4">
        <f t="shared" si="4"/>
        <v>10500</v>
      </c>
      <c r="K17" s="4">
        <f t="shared" si="2"/>
        <v>10500</v>
      </c>
      <c r="L17" s="4">
        <f t="shared" si="2"/>
        <v>10500</v>
      </c>
      <c r="M17" s="4">
        <f t="shared" si="3"/>
        <v>100</v>
      </c>
    </row>
    <row r="18" spans="1:13" ht="15">
      <c r="A18" s="1" t="s">
        <v>15</v>
      </c>
      <c r="B18" s="16"/>
      <c r="C18" s="23"/>
      <c r="D18" s="24"/>
      <c r="E18" s="18"/>
      <c r="F18" s="22">
        <v>12865</v>
      </c>
      <c r="G18" s="22">
        <v>12865</v>
      </c>
      <c r="H18" s="22">
        <v>12865</v>
      </c>
      <c r="I18" s="4">
        <f t="shared" si="1"/>
        <v>100</v>
      </c>
      <c r="J18" s="4">
        <f t="shared" si="4"/>
        <v>12865</v>
      </c>
      <c r="K18" s="4">
        <f t="shared" si="2"/>
        <v>12865</v>
      </c>
      <c r="L18" s="4">
        <f t="shared" si="2"/>
        <v>12865</v>
      </c>
      <c r="M18" s="4">
        <f t="shared" si="3"/>
        <v>100</v>
      </c>
    </row>
    <row r="19" spans="1:13" ht="15">
      <c r="A19" s="1" t="s">
        <v>16</v>
      </c>
      <c r="B19" s="16"/>
      <c r="C19" s="23"/>
      <c r="D19" s="24"/>
      <c r="E19" s="18"/>
      <c r="F19" s="22">
        <v>11000</v>
      </c>
      <c r="G19" s="22">
        <v>11000</v>
      </c>
      <c r="H19" s="22">
        <v>11000</v>
      </c>
      <c r="I19" s="4">
        <f t="shared" si="1"/>
        <v>100</v>
      </c>
      <c r="J19" s="4">
        <f t="shared" si="4"/>
        <v>11000</v>
      </c>
      <c r="K19" s="4">
        <f t="shared" si="2"/>
        <v>11000</v>
      </c>
      <c r="L19" s="4">
        <f t="shared" si="2"/>
        <v>11000</v>
      </c>
      <c r="M19" s="4">
        <f t="shared" si="3"/>
        <v>100</v>
      </c>
    </row>
    <row r="20" spans="1:13" ht="15">
      <c r="A20" s="1" t="s">
        <v>17</v>
      </c>
      <c r="B20" s="16"/>
      <c r="C20" s="23"/>
      <c r="D20" s="24"/>
      <c r="E20" s="18"/>
      <c r="F20" s="22">
        <v>11000</v>
      </c>
      <c r="G20" s="22">
        <v>11000</v>
      </c>
      <c r="H20" s="22">
        <v>11000</v>
      </c>
      <c r="I20" s="4">
        <f t="shared" si="1"/>
        <v>100</v>
      </c>
      <c r="J20" s="4">
        <f t="shared" si="4"/>
        <v>11000</v>
      </c>
      <c r="K20" s="4">
        <f t="shared" si="2"/>
        <v>11000</v>
      </c>
      <c r="L20" s="4">
        <f t="shared" si="2"/>
        <v>11000</v>
      </c>
      <c r="M20" s="4">
        <f t="shared" si="3"/>
        <v>100</v>
      </c>
    </row>
    <row r="21" spans="1:13" ht="15">
      <c r="A21" s="1" t="s">
        <v>18</v>
      </c>
      <c r="B21" s="16">
        <v>534713</v>
      </c>
      <c r="C21" s="20">
        <v>559444</v>
      </c>
      <c r="D21" s="22">
        <v>559444</v>
      </c>
      <c r="E21" s="4">
        <f>SUM(D21/C21)*100</f>
        <v>100</v>
      </c>
      <c r="F21" s="22">
        <v>41758</v>
      </c>
      <c r="G21" s="17">
        <v>26829</v>
      </c>
      <c r="H21" s="17">
        <v>26829</v>
      </c>
      <c r="I21" s="4">
        <f t="shared" si="1"/>
        <v>100</v>
      </c>
      <c r="J21" s="4">
        <f t="shared" si="4"/>
        <v>576471</v>
      </c>
      <c r="K21" s="4">
        <f t="shared" si="2"/>
        <v>586273</v>
      </c>
      <c r="L21" s="4">
        <f t="shared" si="2"/>
        <v>586273</v>
      </c>
      <c r="M21" s="4">
        <f t="shared" si="3"/>
        <v>100</v>
      </c>
    </row>
    <row r="22" spans="1:13" ht="15">
      <c r="A22" s="1" t="s">
        <v>19</v>
      </c>
      <c r="B22" s="16"/>
      <c r="C22" s="20"/>
      <c r="D22" s="22"/>
      <c r="E22" s="18"/>
      <c r="F22" s="22">
        <v>11530</v>
      </c>
      <c r="G22" s="17">
        <v>11530</v>
      </c>
      <c r="H22" s="17">
        <v>11530</v>
      </c>
      <c r="I22" s="4">
        <f t="shared" si="1"/>
        <v>100</v>
      </c>
      <c r="J22" s="4">
        <f t="shared" si="4"/>
        <v>11530</v>
      </c>
      <c r="K22" s="4">
        <f t="shared" si="2"/>
        <v>11530</v>
      </c>
      <c r="L22" s="4">
        <f t="shared" si="2"/>
        <v>11530</v>
      </c>
      <c r="M22" s="4">
        <f t="shared" si="3"/>
        <v>100</v>
      </c>
    </row>
    <row r="23" spans="1:13" ht="15">
      <c r="A23" s="14" t="s">
        <v>20</v>
      </c>
      <c r="B23" s="34">
        <f>SUM(B24:B28)</f>
        <v>15248789</v>
      </c>
      <c r="C23" s="34">
        <f>SUM(C24:C28)</f>
        <v>14522018</v>
      </c>
      <c r="D23" s="34">
        <f>SUM(D24:D28)</f>
        <v>14518955</v>
      </c>
      <c r="E23" s="36">
        <f>SUM(D23/C23)*100</f>
        <v>99.97890789007423</v>
      </c>
      <c r="F23" s="35"/>
      <c r="G23" s="19"/>
      <c r="H23" s="19"/>
      <c r="I23" s="36"/>
      <c r="J23" s="36">
        <f t="shared" si="4"/>
        <v>15248789</v>
      </c>
      <c r="K23" s="36">
        <f t="shared" si="2"/>
        <v>14522018</v>
      </c>
      <c r="L23" s="36">
        <f t="shared" si="2"/>
        <v>14518955</v>
      </c>
      <c r="M23" s="36">
        <f>SUM(L23/K23)*100</f>
        <v>99.97890789007423</v>
      </c>
    </row>
    <row r="24" spans="1:13" ht="15">
      <c r="A24" s="6" t="s">
        <v>21</v>
      </c>
      <c r="B24" s="16">
        <v>137325</v>
      </c>
      <c r="C24" s="20">
        <v>140344</v>
      </c>
      <c r="D24" s="17">
        <v>140338</v>
      </c>
      <c r="E24" s="4">
        <f>SUM(D24/C24)*100</f>
        <v>99.99572479051474</v>
      </c>
      <c r="F24" s="22"/>
      <c r="G24" s="17"/>
      <c r="H24" s="17"/>
      <c r="I24" s="17"/>
      <c r="J24" s="4">
        <f t="shared" si="4"/>
        <v>137325</v>
      </c>
      <c r="K24" s="4">
        <f t="shared" si="2"/>
        <v>140344</v>
      </c>
      <c r="L24" s="4">
        <f t="shared" si="2"/>
        <v>140338</v>
      </c>
      <c r="M24" s="4">
        <f t="shared" si="3"/>
        <v>99.99572479051474</v>
      </c>
    </row>
    <row r="25" spans="1:13" ht="15">
      <c r="A25" s="1" t="s">
        <v>23</v>
      </c>
      <c r="B25" s="16"/>
      <c r="C25" s="20"/>
      <c r="D25" s="17"/>
      <c r="E25" s="18"/>
      <c r="F25" s="22"/>
      <c r="G25" s="17"/>
      <c r="H25" s="17"/>
      <c r="I25" s="17"/>
      <c r="J25" s="17"/>
      <c r="K25" s="17"/>
      <c r="L25" s="17"/>
      <c r="M25" s="17"/>
    </row>
    <row r="26" spans="1:13" ht="15">
      <c r="A26" s="1" t="s">
        <v>22</v>
      </c>
      <c r="B26" s="16">
        <v>162000</v>
      </c>
      <c r="C26" s="20">
        <v>161379</v>
      </c>
      <c r="D26" s="17">
        <v>160578</v>
      </c>
      <c r="E26" s="4">
        <f>SUM(D26/C26)*100</f>
        <v>99.50365289164017</v>
      </c>
      <c r="F26" s="22"/>
      <c r="G26" s="17"/>
      <c r="H26" s="17"/>
      <c r="I26" s="17"/>
      <c r="J26" s="4">
        <f t="shared" si="4"/>
        <v>162000</v>
      </c>
      <c r="K26" s="4">
        <f aca="true" t="shared" si="5" ref="K26:L28">SUM(C26+G26)</f>
        <v>161379</v>
      </c>
      <c r="L26" s="4">
        <f t="shared" si="5"/>
        <v>160578</v>
      </c>
      <c r="M26" s="4">
        <f t="shared" si="3"/>
        <v>99.50365289164017</v>
      </c>
    </row>
    <row r="27" spans="1:13" ht="15">
      <c r="A27" s="1" t="s">
        <v>24</v>
      </c>
      <c r="B27" s="25">
        <v>6930</v>
      </c>
      <c r="C27" s="20">
        <v>8752</v>
      </c>
      <c r="D27" s="17">
        <v>8366</v>
      </c>
      <c r="E27" s="4">
        <f>SUM(D27/C27)*100</f>
        <v>95.58957952468006</v>
      </c>
      <c r="F27" s="22"/>
      <c r="G27" s="17"/>
      <c r="H27" s="17"/>
      <c r="I27" s="17"/>
      <c r="J27" s="4">
        <f t="shared" si="4"/>
        <v>6930</v>
      </c>
      <c r="K27" s="4">
        <f t="shared" si="5"/>
        <v>8752</v>
      </c>
      <c r="L27" s="4">
        <f t="shared" si="5"/>
        <v>8366</v>
      </c>
      <c r="M27" s="4">
        <f t="shared" si="3"/>
        <v>95.58957952468006</v>
      </c>
    </row>
    <row r="28" spans="1:13" ht="15">
      <c r="A28" s="15" t="s">
        <v>25</v>
      </c>
      <c r="B28" s="26">
        <v>14942534</v>
      </c>
      <c r="C28" s="27">
        <v>14211543</v>
      </c>
      <c r="D28" s="28">
        <v>14209673</v>
      </c>
      <c r="E28" s="5">
        <f>SUM(D28/C28)*100</f>
        <v>99.98684168214528</v>
      </c>
      <c r="F28" s="29"/>
      <c r="G28" s="28"/>
      <c r="H28" s="28"/>
      <c r="I28" s="28"/>
      <c r="J28" s="5">
        <f t="shared" si="4"/>
        <v>14942534</v>
      </c>
      <c r="K28" s="5">
        <f t="shared" si="5"/>
        <v>14211543</v>
      </c>
      <c r="L28" s="5">
        <f t="shared" si="5"/>
        <v>14209673</v>
      </c>
      <c r="M28" s="5">
        <f t="shared" si="3"/>
        <v>99.98684168214528</v>
      </c>
    </row>
    <row r="29" spans="2:13" ht="1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2:13" ht="1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2:13" ht="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2:13" ht="1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13" ht="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2:13" ht="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2:13" ht="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2:13" ht="1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13" ht="1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2:13" ht="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</sheetData>
  <mergeCells count="6">
    <mergeCell ref="B7:E7"/>
    <mergeCell ref="F7:I7"/>
    <mergeCell ref="J7:M7"/>
    <mergeCell ref="A1:M1"/>
    <mergeCell ref="L4:M4"/>
    <mergeCell ref="L5:M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awolfova</dc:creator>
  <cp:keywords/>
  <dc:description/>
  <cp:lastModifiedBy>esujova</cp:lastModifiedBy>
  <cp:lastPrinted>2006-03-23T11:57:05Z</cp:lastPrinted>
  <dcterms:created xsi:type="dcterms:W3CDTF">2004-03-25T09:40:50Z</dcterms:created>
  <dcterms:modified xsi:type="dcterms:W3CDTF">2006-03-29T08:32:17Z</dcterms:modified>
  <cp:category/>
  <cp:version/>
  <cp:contentType/>
  <cp:contentStatus/>
</cp:coreProperties>
</file>