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'Tabuľka'!$3:$4</definedName>
  </definedNames>
  <calcPr fullCalcOnLoad="1"/>
</workbook>
</file>

<file path=xl/sharedStrings.xml><?xml version="1.0" encoding="utf-8"?>
<sst xmlns="http://schemas.openxmlformats.org/spreadsheetml/2006/main" count="301" uniqueCount="205">
  <si>
    <t>Grantová dohoda</t>
  </si>
  <si>
    <t>Kód projektu</t>
  </si>
  <si>
    <t>Názov projektu</t>
  </si>
  <si>
    <t>Celkovo</t>
  </si>
  <si>
    <t>€</t>
  </si>
  <si>
    <t>%</t>
  </si>
  <si>
    <t>Čerpanie z fondu BIDSF v jednotlivých rokoch</t>
  </si>
  <si>
    <t>A1.1</t>
  </si>
  <si>
    <t>A5-B2</t>
  </si>
  <si>
    <t>A3-A</t>
  </si>
  <si>
    <t>B6.1</t>
  </si>
  <si>
    <t>B6.2</t>
  </si>
  <si>
    <t>C7-D1</t>
  </si>
  <si>
    <t>C7-D2</t>
  </si>
  <si>
    <t>C7-D3</t>
  </si>
  <si>
    <t>A2.1</t>
  </si>
  <si>
    <t>A5-B1</t>
  </si>
  <si>
    <t>A5-E</t>
  </si>
  <si>
    <t>A2.2</t>
  </si>
  <si>
    <t>B6.4</t>
  </si>
  <si>
    <t>C7-C</t>
  </si>
  <si>
    <t>C9.1</t>
  </si>
  <si>
    <t>C7-A1</t>
  </si>
  <si>
    <t>C7-A2</t>
  </si>
  <si>
    <t>C8</t>
  </si>
  <si>
    <t>C10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</si>
  <si>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</si>
  <si>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</si>
  <si>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</si>
  <si>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</si>
  <si>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</si>
  <si>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</si>
  <si>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</si>
  <si>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</si>
  <si>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</si>
  <si>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pre spracovanie kovových odpadov</t>
  </si>
  <si>
    <t>Uvoľňovanie materiálov z vyraďovania</t>
  </si>
  <si>
    <t>Zvýšenie kapacity existujúcich fragmentačných a dekontaminačných zariadení</t>
  </si>
  <si>
    <t>Rekonštrukcia systému varovania a vyrozumenia verejnosti</t>
  </si>
  <si>
    <t>A3-B</t>
  </si>
  <si>
    <t>A5-F</t>
  </si>
  <si>
    <t>B6.3</t>
  </si>
  <si>
    <t>A6</t>
  </si>
  <si>
    <t>C7-B</t>
  </si>
  <si>
    <t>Úprava rezervného napájania JE V1 a V2 na úrovni 220 kV do roku 2012</t>
  </si>
  <si>
    <t>Spracovanie historických odpadov - kalov a sorbentov</t>
  </si>
  <si>
    <t>Integrálny sklad RAO v lokalite Bohunice</t>
  </si>
  <si>
    <t>Čiastka BIDSF</t>
  </si>
  <si>
    <t>Rekonštrukcia BSC RAO</t>
  </si>
  <si>
    <t>Modernizácia monitorovacieho zariadenia radiačnej ochrany</t>
  </si>
  <si>
    <t>Nakladanie so sypkým RAO</t>
  </si>
  <si>
    <t>A1.2</t>
  </si>
  <si>
    <t>PMU Konzultant (Fáza 2)</t>
  </si>
  <si>
    <t>C12</t>
  </si>
  <si>
    <t>C13</t>
  </si>
  <si>
    <t>C14</t>
  </si>
  <si>
    <t>A5-A1a</t>
  </si>
  <si>
    <t>A5-A1b</t>
  </si>
  <si>
    <t>Štúdia realizovateľnosti pre zmenu schémy systému el. napájania JAVYS a SE po odstavení JE V1</t>
  </si>
  <si>
    <t>B8</t>
  </si>
  <si>
    <t>Informačné centrum vyraďovania JE V1</t>
  </si>
  <si>
    <t>A5-C</t>
  </si>
  <si>
    <t>Modifikácia systémov chladiacej a technickej vody a systému surovej vody</t>
  </si>
  <si>
    <t>D0</t>
  </si>
  <si>
    <t>Rekonštrukcia systému fyzickej ochrany v lokalite elektrárne - AKOBOJE</t>
  </si>
  <si>
    <t>Vzorkovanie, analýza a charakterizácia "vlhkých odpadov"</t>
  </si>
  <si>
    <t>Vývoj súhrnnej dokumentácie potrebnej pre obdobie ukončovania prevádzky a prípravu na vyraďovanie JE V1</t>
  </si>
  <si>
    <t>Zmena systému dodávky tepla a pary</t>
  </si>
  <si>
    <t>Skladovacie zásobníky vyhoreného jadrového paliva (VJP)</t>
  </si>
  <si>
    <t>Plán prvej etapy vyraďovania JE V1 a ďalšia licenčná dokumentácia</t>
  </si>
  <si>
    <t>Zneškodnenie "RH" odpadov z "mogilnika"</t>
  </si>
  <si>
    <t>Implementácia programu vyraďovania s využitím ľudských zdrojov dostupných v JE Bohunice V1</t>
  </si>
  <si>
    <t>A5-A2</t>
  </si>
  <si>
    <t>A5-D</t>
  </si>
  <si>
    <t>Modifikácia zabezpečovania dodávok dôležitých prevádzkových médií</t>
  </si>
  <si>
    <t>A1.3</t>
  </si>
  <si>
    <t>PMU Konzultant (Fáza 3)</t>
  </si>
  <si>
    <t>GA013B</t>
  </si>
  <si>
    <t>GA008A</t>
  </si>
  <si>
    <t>GA006</t>
  </si>
  <si>
    <t>GA005</t>
  </si>
  <si>
    <t>GA004A</t>
  </si>
  <si>
    <t>GA003</t>
  </si>
  <si>
    <t>GA001</t>
  </si>
  <si>
    <t>Celkové čerpanie z fondu BIDSF</t>
  </si>
  <si>
    <t>C7-A3</t>
  </si>
  <si>
    <t>GA007A</t>
  </si>
  <si>
    <t>D2</t>
  </si>
  <si>
    <t>Dekontaminácia primárneho okruhu</t>
  </si>
  <si>
    <t>GA009B</t>
  </si>
  <si>
    <t>C9.4</t>
  </si>
  <si>
    <t>GA010B</t>
  </si>
  <si>
    <t>GA012A</t>
  </si>
  <si>
    <t>D3.1</t>
  </si>
  <si>
    <t>D1.1</t>
  </si>
  <si>
    <t>Návrh a licencovanie nových priestorov pre ukladanie RAO v RÚ RAO Mochovce</t>
  </si>
  <si>
    <t>Demontáž izolácií strojovne JE V1</t>
  </si>
  <si>
    <t>Demontáž a demolácia vonkajších objektov JE V1 - 1. etapa</t>
  </si>
  <si>
    <t>Rozšírenie RÚ RAO Mochovce</t>
  </si>
  <si>
    <t>Výstavba nového veľkokapacitného F&amp;D zariadenia JE V1</t>
  </si>
  <si>
    <t>Zmena schémy systému elektrického napájania JAVYS po konečnom odstavení JE V1</t>
  </si>
  <si>
    <t>Dátum podpisu grantovej dohody</t>
  </si>
  <si>
    <t>Suma GA001 spolu</t>
  </si>
  <si>
    <t>Suma GA003 spolu</t>
  </si>
  <si>
    <t>Suma GA004A spolu</t>
  </si>
  <si>
    <t>Suma GA005 spolu</t>
  </si>
  <si>
    <t>Suma GA006 spolu</t>
  </si>
  <si>
    <t>Suma GA007A spolu</t>
  </si>
  <si>
    <t>Suma GA008A spolu</t>
  </si>
  <si>
    <t>Suma GA009B spolu</t>
  </si>
  <si>
    <t>Suma GA010B spolu</t>
  </si>
  <si>
    <t>Suma GA012A spolu</t>
  </si>
  <si>
    <t>Suma GA013B spolu</t>
  </si>
  <si>
    <t>*</t>
  </si>
  <si>
    <t>Administratívna budova PMU</t>
  </si>
  <si>
    <t>C15-A</t>
  </si>
  <si>
    <t>Jednotný počítačový systém pre logistiku vyraďovania</t>
  </si>
  <si>
    <t>A1.4</t>
  </si>
  <si>
    <t>PMU Konzultant (Fáza 4)</t>
  </si>
  <si>
    <t>D7.1</t>
  </si>
  <si>
    <t>Štúdia realizovateľnosti nakladania s komponentmi PO JE V1</t>
  </si>
  <si>
    <t>Príloha 3</t>
  </si>
  <si>
    <t>GA 002</t>
  </si>
  <si>
    <t>Križovany 400 kV rekonštrukcia, Fáza 2 - časť 2, Fáza 3</t>
  </si>
  <si>
    <t>PMU Konzultant</t>
  </si>
  <si>
    <t>TR Bošáca - Transformátor T402</t>
  </si>
  <si>
    <t>2 x 400kV vedenie pre TR Medzibrod</t>
  </si>
  <si>
    <t>Transformácia 400/110kV Medzibrod</t>
  </si>
  <si>
    <t>R 400 kV Lemešany - rozšírenie</t>
  </si>
  <si>
    <t>Rezerva</t>
  </si>
  <si>
    <t>Suma GA014 spolu</t>
  </si>
  <si>
    <t>Suma GA002 spolu</t>
  </si>
  <si>
    <t>Transformácia 400/110 kV Bystričany</t>
  </si>
  <si>
    <t>Vedenie 2x400 kV H. Ždaňa - Bystričany</t>
  </si>
  <si>
    <t>Rozvodňa 400 kV H. Ždaňa</t>
  </si>
  <si>
    <t>Vedenie 2x400 kV Bystričany - Križovany</t>
  </si>
  <si>
    <t>Rozvodňa 400 kV Križovany</t>
  </si>
  <si>
    <t>Suma GA020 spolu</t>
  </si>
  <si>
    <t>GA 015</t>
  </si>
  <si>
    <t>Energetická efektívnosť vo verejných budovách</t>
  </si>
  <si>
    <t>Suma GA015 spolu</t>
  </si>
  <si>
    <t>GA011A</t>
  </si>
  <si>
    <t>SLOVSEFF 1</t>
  </si>
  <si>
    <t>SLOVSEFF 2</t>
  </si>
  <si>
    <t>Rámec financovania projektov udržateľnej energie</t>
  </si>
  <si>
    <t>Suma GA011A spolu</t>
  </si>
  <si>
    <t>Zdroj: EBRD, ENVIROS, SIEA, JAVYS, a. s., SEPS, a. s.</t>
  </si>
  <si>
    <t>*   Projekty sú v štádiu verejného obstarávania, resp. prípravy VO. Údaje budú zverejnené po ukončení VO.</t>
  </si>
  <si>
    <t>09. 12. 2002</t>
  </si>
  <si>
    <t>10. 12. 2003</t>
  </si>
  <si>
    <t>15. 06. 2004</t>
  </si>
  <si>
    <t>04. 10. 2007</t>
  </si>
  <si>
    <t>06. 08. 2004</t>
  </si>
  <si>
    <t>11. 01. 2005</t>
  </si>
  <si>
    <t>01. 07. 2009</t>
  </si>
  <si>
    <t>18. 12. 2007</t>
  </si>
  <si>
    <t>11. 03. 2010</t>
  </si>
  <si>
    <t>17. 04. 2007</t>
  </si>
  <si>
    <t>04. 06. 2009</t>
  </si>
  <si>
    <t>20. 03. 2008</t>
  </si>
  <si>
    <t>Kód projektu CPD</t>
  </si>
  <si>
    <t>1A</t>
  </si>
  <si>
    <t>1B</t>
  </si>
  <si>
    <t>2B</t>
  </si>
  <si>
    <t>2D</t>
  </si>
  <si>
    <t>1C</t>
  </si>
  <si>
    <t>GA014A</t>
  </si>
  <si>
    <t>14. 12. 2010</t>
  </si>
  <si>
    <t>GA020A</t>
  </si>
  <si>
    <t>2011**</t>
  </si>
  <si>
    <t>Vybavenie vrátane spotrebného materiálu a prevádzkových nákladov</t>
  </si>
  <si>
    <t>Zvláštne technické a právne služby</t>
  </si>
  <si>
    <t>Čerpanie prostriedkov z fondu BIDSF na projekty k 30. 09. 2011</t>
  </si>
  <si>
    <t>** Stav čerpania k 30. 09. 2011</t>
  </si>
  <si>
    <t>B6.5</t>
  </si>
  <si>
    <t>Plán druhej etapy vyraďovania JE V1 a povoľovacia dokumentácia</t>
  </si>
  <si>
    <t>B6.7</t>
  </si>
  <si>
    <t xml:space="preserve">Správa o hodnotení vplyvu 2. etapy vyraďovania JE V1 na životné prostredie </t>
  </si>
  <si>
    <t>B7.2</t>
  </si>
  <si>
    <t>Školenie personálu pre účely vyraďovania JE V1 - 1. etapa</t>
  </si>
  <si>
    <t>C12.1</t>
  </si>
  <si>
    <t>Laboratórne vybavenie potrebné pre proces vyraďovania JE V1</t>
  </si>
  <si>
    <t>C16.1</t>
  </si>
  <si>
    <t>Úprava skladovacích priestorov</t>
  </si>
  <si>
    <t>C17.1</t>
  </si>
  <si>
    <t>Úprava budov - vytvorenie priestorov pre stredisko technickej dokumentácie</t>
  </si>
  <si>
    <t>GA016B</t>
  </si>
  <si>
    <t>01. 07. 2011</t>
  </si>
  <si>
    <t>GA017C</t>
  </si>
  <si>
    <t>A1.5</t>
  </si>
  <si>
    <t>Konzultant PMU (5. etapa)</t>
  </si>
  <si>
    <t>Suma GA016B spolu</t>
  </si>
  <si>
    <t>Suma GA017C spolu</t>
  </si>
  <si>
    <t>GA018D</t>
  </si>
  <si>
    <t>Suma GA018D spolu</t>
  </si>
  <si>
    <t>GA019C</t>
  </si>
  <si>
    <t>Suma GA019C spolu</t>
  </si>
  <si>
    <t>D1.2</t>
  </si>
  <si>
    <t>Demontáž zariadení strojovne</t>
  </si>
  <si>
    <t>D3.2</t>
  </si>
  <si>
    <t>Demontáž vonkajších nekontaminovaných zariadení a objektov</t>
  </si>
  <si>
    <t>D3.3</t>
  </si>
  <si>
    <t>Demontáž systémov elektrického napájania</t>
  </si>
  <si>
    <t>D3.4</t>
  </si>
  <si>
    <t>Demontáž dieselgenerátorov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</si>
</sst>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d\.\ mmmm\ yyyy"/>
    <numFmt numFmtId="174" formatCode="dd/mm/yyyy"/>
    <numFmt numFmtId="175" formatCode="#,##0.0"/>
    <numFmt numFmtId="176" formatCode="dd/\ mm/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2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172" fontId="3" fillId="0" borderId="11" xfId="44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172" fontId="3" fillId="0" borderId="12" xfId="44" applyNumberFormat="1" applyFont="1" applyFill="1" applyBorder="1" applyAlignment="1">
      <alignment horizontal="left" vertical="center" wrapText="1"/>
      <protection/>
    </xf>
    <xf numFmtId="49" fontId="2" fillId="0" borderId="13" xfId="44" applyNumberFormat="1" applyFont="1" applyFill="1" applyBorder="1" applyAlignment="1">
      <alignment horizontal="center" vertical="center" wrapText="1"/>
      <protection/>
    </xf>
    <xf numFmtId="172" fontId="3" fillId="0" borderId="13" xfId="44" applyNumberFormat="1" applyFont="1" applyFill="1" applyBorder="1" applyAlignment="1">
      <alignment horizontal="left" vertical="center" wrapText="1"/>
      <protection/>
    </xf>
    <xf numFmtId="49" fontId="2" fillId="0" borderId="14" xfId="44" applyNumberFormat="1" applyFont="1" applyFill="1" applyBorder="1" applyAlignment="1">
      <alignment horizontal="center" vertical="center" wrapText="1"/>
      <protection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0" xfId="0" applyNumberFormat="1" applyFont="1" applyAlignment="1">
      <alignment/>
    </xf>
    <xf numFmtId="49" fontId="2" fillId="0" borderId="15" xfId="44" applyNumberFormat="1" applyFont="1" applyFill="1" applyBorder="1" applyAlignment="1">
      <alignment horizontal="center" vertical="center" wrapText="1"/>
      <protection/>
    </xf>
    <xf numFmtId="172" fontId="3" fillId="0" borderId="15" xfId="44" applyNumberFormat="1" applyFont="1" applyFill="1" applyBorder="1" applyAlignment="1">
      <alignment horizontal="left" vertical="center" wrapText="1"/>
      <protection/>
    </xf>
    <xf numFmtId="49" fontId="2" fillId="0" borderId="16" xfId="44" applyNumberFormat="1" applyFont="1" applyFill="1" applyBorder="1" applyAlignment="1">
      <alignment horizontal="center" vertical="center" wrapText="1"/>
      <protection/>
    </xf>
    <xf numFmtId="172" fontId="1" fillId="0" borderId="0" xfId="44" applyNumberFormat="1" applyFont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172" fontId="3" fillId="0" borderId="16" xfId="44" applyNumberFormat="1" applyFont="1" applyFill="1" applyBorder="1" applyAlignment="1">
      <alignment horizontal="left" vertical="center" wrapText="1"/>
      <protection/>
    </xf>
    <xf numFmtId="49" fontId="2" fillId="0" borderId="17" xfId="44" applyNumberFormat="1" applyFont="1" applyFill="1" applyBorder="1" applyAlignment="1">
      <alignment horizontal="center" vertical="center" wrapText="1"/>
      <protection/>
    </xf>
    <xf numFmtId="172" fontId="3" fillId="0" borderId="17" xfId="44" applyNumberFormat="1" applyFont="1" applyFill="1" applyBorder="1" applyAlignment="1">
      <alignment horizontal="left" vertical="center" wrapText="1"/>
      <protection/>
    </xf>
    <xf numFmtId="3" fontId="3" fillId="0" borderId="14" xfId="44" applyNumberFormat="1" applyFont="1" applyFill="1" applyBorder="1" applyAlignment="1">
      <alignment horizontal="center" vertical="center" wrapText="1"/>
      <protection/>
    </xf>
    <xf numFmtId="3" fontId="3" fillId="0" borderId="16" xfId="44" applyNumberFormat="1" applyFont="1" applyFill="1" applyBorder="1" applyAlignment="1">
      <alignment horizontal="center" vertical="center" wrapText="1"/>
      <protection/>
    </xf>
    <xf numFmtId="3" fontId="3" fillId="0" borderId="17" xfId="44" applyNumberFormat="1" applyFont="1" applyFill="1" applyBorder="1" applyAlignment="1">
      <alignment horizontal="center" vertical="center" wrapText="1"/>
      <protection/>
    </xf>
    <xf numFmtId="3" fontId="3" fillId="0" borderId="10" xfId="44" applyNumberFormat="1" applyFont="1" applyFill="1" applyBorder="1" applyAlignment="1">
      <alignment horizontal="center" vertical="center" wrapText="1"/>
      <protection/>
    </xf>
    <xf numFmtId="3" fontId="3" fillId="0" borderId="13" xfId="44" applyNumberFormat="1" applyFont="1" applyFill="1" applyBorder="1" applyAlignment="1">
      <alignment horizontal="center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5" xfId="44" applyNumberFormat="1" applyFont="1" applyFill="1" applyBorder="1" applyAlignment="1">
      <alignment horizontal="center" vertical="center" wrapText="1"/>
      <protection/>
    </xf>
    <xf numFmtId="175" fontId="3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3" fontId="3" fillId="0" borderId="12" xfId="44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4" fontId="3" fillId="0" borderId="14" xfId="44" applyNumberFormat="1" applyFont="1" applyFill="1" applyBorder="1" applyAlignment="1">
      <alignment horizontal="right"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3" fillId="0" borderId="13" xfId="44" applyNumberFormat="1" applyFont="1" applyFill="1" applyBorder="1" applyAlignment="1">
      <alignment horizontal="right" vertical="center" wrapText="1"/>
      <protection/>
    </xf>
    <xf numFmtId="4" fontId="3" fillId="0" borderId="14" xfId="44" applyNumberFormat="1" applyFont="1" applyFill="1" applyBorder="1" applyAlignment="1">
      <alignment horizontal="center" vertical="center" wrapText="1"/>
      <protection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3" fillId="0" borderId="15" xfId="44" applyNumberFormat="1" applyFont="1" applyFill="1" applyBorder="1" applyAlignment="1">
      <alignment horizontal="right" vertical="center" wrapText="1"/>
      <protection/>
    </xf>
    <xf numFmtId="4" fontId="3" fillId="0" borderId="17" xfId="44" applyNumberFormat="1" applyFont="1" applyFill="1" applyBorder="1" applyAlignment="1">
      <alignment horizontal="right" vertical="center" wrapText="1"/>
      <protection/>
    </xf>
    <xf numFmtId="4" fontId="3" fillId="0" borderId="11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4" fontId="3" fillId="0" borderId="14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3" fillId="0" borderId="16" xfId="44" applyNumberFormat="1" applyFont="1" applyFill="1" applyBorder="1" applyAlignment="1">
      <alignment horizontal="right" vertical="center" wrapText="1"/>
      <protection/>
    </xf>
    <xf numFmtId="4" fontId="3" fillId="0" borderId="19" xfId="44" applyNumberFormat="1" applyFont="1" applyFill="1" applyBorder="1" applyAlignment="1">
      <alignment horizontal="right"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3" fillId="0" borderId="20" xfId="44" applyNumberFormat="1" applyFont="1" applyFill="1" applyBorder="1" applyAlignment="1">
      <alignment horizontal="right" vertical="center" wrapText="1"/>
      <protection/>
    </xf>
    <xf numFmtId="4" fontId="3" fillId="0" borderId="21" xfId="44" applyNumberFormat="1" applyFont="1" applyFill="1" applyBorder="1" applyAlignment="1">
      <alignment horizontal="right" vertical="center" wrapText="1"/>
      <protection/>
    </xf>
    <xf numFmtId="4" fontId="3" fillId="0" borderId="13" xfId="44" applyNumberFormat="1" applyFont="1" applyFill="1" applyBorder="1" applyAlignment="1">
      <alignment horizontal="right" vertical="center" wrapText="1"/>
      <protection/>
    </xf>
    <xf numFmtId="4" fontId="3" fillId="0" borderId="22" xfId="44" applyNumberFormat="1" applyFont="1" applyFill="1" applyBorder="1" applyAlignment="1">
      <alignment horizontal="right" vertical="center" wrapText="1"/>
      <protection/>
    </xf>
    <xf numFmtId="4" fontId="3" fillId="0" borderId="23" xfId="44" applyNumberFormat="1" applyFont="1" applyFill="1" applyBorder="1" applyAlignment="1">
      <alignment horizontal="right" vertical="center" wrapText="1"/>
      <protection/>
    </xf>
    <xf numFmtId="4" fontId="3" fillId="0" borderId="24" xfId="0" applyNumberFormat="1" applyFont="1" applyFill="1" applyBorder="1" applyAlignment="1">
      <alignment/>
    </xf>
    <xf numFmtId="4" fontId="3" fillId="0" borderId="17" xfId="44" applyNumberFormat="1" applyFont="1" applyFill="1" applyBorder="1" applyAlignment="1">
      <alignment horizontal="right" vertical="center" wrapText="1"/>
      <protection/>
    </xf>
    <xf numFmtId="4" fontId="3" fillId="0" borderId="25" xfId="44" applyNumberFormat="1" applyFont="1" applyFill="1" applyBorder="1" applyAlignment="1">
      <alignment horizontal="right" vertical="center" wrapText="1"/>
      <protection/>
    </xf>
    <xf numFmtId="4" fontId="3" fillId="0" borderId="15" xfId="44" applyNumberFormat="1" applyFont="1" applyFill="1" applyBorder="1" applyAlignment="1">
      <alignment horizontal="right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4" fontId="3" fillId="0" borderId="26" xfId="44" applyNumberFormat="1" applyFont="1" applyFill="1" applyBorder="1" applyAlignment="1">
      <alignment horizontal="right" vertical="center" wrapText="1"/>
      <protection/>
    </xf>
    <xf numFmtId="4" fontId="3" fillId="0" borderId="27" xfId="44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172" fontId="3" fillId="0" borderId="11" xfId="44" applyNumberFormat="1" applyFont="1" applyFill="1" applyBorder="1" applyAlignment="1">
      <alignment horizontal="left" vertical="center" wrapText="1"/>
      <protection/>
    </xf>
    <xf numFmtId="172" fontId="3" fillId="0" borderId="14" xfId="0" applyNumberFormat="1" applyFont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9" fontId="3" fillId="0" borderId="28" xfId="44" applyNumberFormat="1" applyFont="1" applyFill="1" applyBorder="1" applyAlignment="1">
      <alignment horizontal="center" vertical="center" wrapText="1"/>
      <protection/>
    </xf>
    <xf numFmtId="49" fontId="3" fillId="0" borderId="29" xfId="44" applyNumberFormat="1" applyFont="1" applyFill="1" applyBorder="1" applyAlignment="1">
      <alignment horizontal="center" vertical="center" wrapText="1"/>
      <protection/>
    </xf>
    <xf numFmtId="49" fontId="3" fillId="0" borderId="30" xfId="4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172" fontId="3" fillId="0" borderId="14" xfId="44" applyNumberFormat="1" applyFont="1" applyFill="1" applyBorder="1" applyAlignment="1">
      <alignment horizontal="center" vertical="center" wrapText="1"/>
      <protection/>
    </xf>
    <xf numFmtId="172" fontId="3" fillId="0" borderId="16" xfId="44" applyNumberFormat="1" applyFont="1" applyFill="1" applyBorder="1" applyAlignment="1">
      <alignment horizontal="center" vertical="center" wrapText="1"/>
      <protection/>
    </xf>
    <xf numFmtId="172" fontId="3" fillId="0" borderId="12" xfId="44" applyNumberFormat="1" applyFont="1" applyFill="1" applyBorder="1" applyAlignment="1">
      <alignment horizontal="center" vertical="center" wrapText="1"/>
      <protection/>
    </xf>
    <xf numFmtId="172" fontId="3" fillId="0" borderId="13" xfId="44" applyNumberFormat="1" applyFont="1" applyFill="1" applyBorder="1" applyAlignment="1">
      <alignment horizontal="center" vertical="center" wrapText="1"/>
      <protection/>
    </xf>
    <xf numFmtId="172" fontId="3" fillId="0" borderId="17" xfId="44" applyNumberFormat="1" applyFont="1" applyFill="1" applyBorder="1" applyAlignment="1">
      <alignment horizontal="center" vertical="center" wrapText="1"/>
      <protection/>
    </xf>
    <xf numFmtId="172" fontId="3" fillId="0" borderId="11" xfId="44" applyNumberFormat="1" applyFont="1" applyFill="1" applyBorder="1" applyAlignment="1">
      <alignment horizontal="center" vertical="center" wrapText="1"/>
      <protection/>
    </xf>
    <xf numFmtId="172" fontId="3" fillId="0" borderId="15" xfId="44" applyNumberFormat="1" applyFont="1" applyFill="1" applyBorder="1" applyAlignment="1">
      <alignment horizontal="center" vertical="center" wrapText="1"/>
      <protection/>
    </xf>
    <xf numFmtId="172" fontId="3" fillId="0" borderId="10" xfId="44" applyNumberFormat="1" applyFont="1" applyFill="1" applyBorder="1" applyAlignment="1">
      <alignment horizontal="center" vertical="center" wrapText="1"/>
      <protection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4" xfId="44" applyNumberFormat="1" applyFont="1" applyFill="1" applyBorder="1" applyAlignment="1">
      <alignment horizontal="center" vertical="center" wrapText="1"/>
      <protection/>
    </xf>
    <xf numFmtId="172" fontId="3" fillId="0" borderId="10" xfId="44" applyNumberFormat="1" applyFont="1" applyFill="1" applyBorder="1" applyAlignment="1">
      <alignment horizontal="center" vertical="center" wrapText="1"/>
      <protection/>
    </xf>
    <xf numFmtId="172" fontId="3" fillId="0" borderId="11" xfId="4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72" fontId="2" fillId="33" borderId="11" xfId="44" applyNumberFormat="1" applyFont="1" applyFill="1" applyBorder="1" applyAlignment="1">
      <alignment horizontal="center" vertical="center" wrapText="1"/>
      <protection/>
    </xf>
    <xf numFmtId="1" fontId="2" fillId="33" borderId="11" xfId="44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/>
    </xf>
    <xf numFmtId="4" fontId="3" fillId="0" borderId="15" xfId="44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3" fillId="0" borderId="22" xfId="44" applyNumberFormat="1" applyFont="1" applyFill="1" applyBorder="1" applyAlignment="1">
      <alignment horizontal="right" vertical="center" wrapText="1"/>
      <protection/>
    </xf>
    <xf numFmtId="4" fontId="3" fillId="0" borderId="26" xfId="44" applyNumberFormat="1" applyFont="1" applyFill="1" applyBorder="1" applyAlignment="1">
      <alignment horizontal="right" vertical="center" wrapText="1"/>
      <protection/>
    </xf>
    <xf numFmtId="4" fontId="2" fillId="0" borderId="32" xfId="44" applyNumberFormat="1" applyFont="1" applyFill="1" applyBorder="1" applyAlignment="1">
      <alignment horizontal="right" vertical="center" wrapText="1"/>
      <protection/>
    </xf>
    <xf numFmtId="4" fontId="2" fillId="0" borderId="33" xfId="44" applyNumberFormat="1" applyFont="1" applyFill="1" applyBorder="1" applyAlignment="1">
      <alignment horizontal="right" vertical="center" wrapText="1"/>
      <protection/>
    </xf>
    <xf numFmtId="4" fontId="2" fillId="0" borderId="34" xfId="44" applyNumberFormat="1" applyFont="1" applyFill="1" applyBorder="1" applyAlignment="1">
      <alignment horizontal="right" vertical="center" wrapText="1"/>
      <protection/>
    </xf>
    <xf numFmtId="4" fontId="2" fillId="0" borderId="35" xfId="44" applyNumberFormat="1" applyFont="1" applyFill="1" applyBorder="1" applyAlignment="1">
      <alignment horizontal="right" vertical="center" wrapText="1"/>
      <protection/>
    </xf>
    <xf numFmtId="4" fontId="2" fillId="0" borderId="36" xfId="44" applyNumberFormat="1" applyFont="1" applyFill="1" applyBorder="1" applyAlignment="1">
      <alignment horizontal="right" vertical="center" wrapText="1"/>
      <protection/>
    </xf>
    <xf numFmtId="4" fontId="41" fillId="34" borderId="37" xfId="44" applyNumberFormat="1" applyFont="1" applyFill="1" applyBorder="1" applyAlignment="1">
      <alignment horizontal="right" vertical="center" wrapText="1"/>
      <protection/>
    </xf>
    <xf numFmtId="4" fontId="3" fillId="0" borderId="31" xfId="44" applyNumberFormat="1" applyFont="1" applyFill="1" applyBorder="1" applyAlignment="1">
      <alignment horizontal="right" vertical="center" wrapText="1"/>
      <protection/>
    </xf>
    <xf numFmtId="172" fontId="6" fillId="35" borderId="38" xfId="44" applyNumberFormat="1" applyFont="1" applyFill="1" applyBorder="1" applyAlignment="1">
      <alignment horizontal="left" vertical="center" wrapText="1"/>
      <protection/>
    </xf>
    <xf numFmtId="4" fontId="6" fillId="35" borderId="39" xfId="44" applyNumberFormat="1" applyFont="1" applyFill="1" applyBorder="1" applyAlignment="1">
      <alignment horizontal="right" vertical="center" wrapText="1"/>
      <protection/>
    </xf>
    <xf numFmtId="3" fontId="6" fillId="35" borderId="39" xfId="44" applyNumberFormat="1" applyFont="1" applyFill="1" applyBorder="1" applyAlignment="1">
      <alignment horizontal="center" vertical="center" wrapText="1"/>
      <protection/>
    </xf>
    <xf numFmtId="4" fontId="3" fillId="0" borderId="19" xfId="44" applyNumberFormat="1" applyFont="1" applyFill="1" applyBorder="1" applyAlignment="1">
      <alignment horizontal="right" vertical="center" wrapText="1"/>
      <protection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7" xfId="44" applyNumberFormat="1" applyFont="1" applyFill="1" applyBorder="1" applyAlignment="1">
      <alignment horizontal="center" vertical="center" wrapText="1"/>
      <protection/>
    </xf>
    <xf numFmtId="4" fontId="3" fillId="0" borderId="0" xfId="44" applyNumberFormat="1" applyFont="1" applyFill="1" applyBorder="1" applyAlignment="1">
      <alignment horizontal="right" vertical="center" wrapText="1"/>
      <protection/>
    </xf>
    <xf numFmtId="4" fontId="3" fillId="0" borderId="40" xfId="44" applyNumberFormat="1" applyFont="1" applyFill="1" applyBorder="1" applyAlignment="1">
      <alignment horizontal="right" vertical="center" wrapText="1"/>
      <protection/>
    </xf>
    <xf numFmtId="4" fontId="3" fillId="0" borderId="41" xfId="0" applyNumberFormat="1" applyFont="1" applyFill="1" applyBorder="1" applyAlignment="1">
      <alignment/>
    </xf>
    <xf numFmtId="4" fontId="3" fillId="0" borderId="42" xfId="44" applyNumberFormat="1" applyFont="1" applyFill="1" applyBorder="1" applyAlignment="1">
      <alignment horizontal="right" vertical="center" wrapText="1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3" fillId="36" borderId="13" xfId="44" applyNumberFormat="1" applyFont="1" applyFill="1" applyBorder="1" applyAlignment="1">
      <alignment horizontal="right" vertical="center" wrapText="1"/>
      <protection/>
    </xf>
    <xf numFmtId="4" fontId="3" fillId="36" borderId="17" xfId="44" applyNumberFormat="1" applyFont="1" applyFill="1" applyBorder="1" applyAlignment="1">
      <alignment horizontal="right" vertical="center" wrapText="1"/>
      <protection/>
    </xf>
    <xf numFmtId="4" fontId="2" fillId="36" borderId="34" xfId="44" applyNumberFormat="1" applyFont="1" applyFill="1" applyBorder="1" applyAlignment="1">
      <alignment horizontal="right" vertical="center" wrapText="1"/>
      <protection/>
    </xf>
    <xf numFmtId="4" fontId="3" fillId="37" borderId="16" xfId="44" applyNumberFormat="1" applyFont="1" applyFill="1" applyBorder="1" applyAlignment="1">
      <alignment horizontal="right" vertical="center" wrapText="1"/>
      <protection/>
    </xf>
    <xf numFmtId="4" fontId="3" fillId="37" borderId="13" xfId="44" applyNumberFormat="1" applyFont="1" applyFill="1" applyBorder="1" applyAlignment="1">
      <alignment horizontal="right" vertical="center" wrapText="1"/>
      <protection/>
    </xf>
    <xf numFmtId="4" fontId="3" fillId="37" borderId="16" xfId="44" applyNumberFormat="1" applyFont="1" applyFill="1" applyBorder="1" applyAlignment="1">
      <alignment horizontal="center" vertical="center" wrapText="1"/>
      <protection/>
    </xf>
    <xf numFmtId="4" fontId="2" fillId="36" borderId="32" xfId="44" applyNumberFormat="1" applyFont="1" applyFill="1" applyBorder="1" applyAlignment="1">
      <alignment horizontal="right" vertical="center" wrapText="1"/>
      <protection/>
    </xf>
    <xf numFmtId="4" fontId="2" fillId="36" borderId="35" xfId="44" applyNumberFormat="1" applyFont="1" applyFill="1" applyBorder="1" applyAlignment="1">
      <alignment horizontal="right" vertical="center" wrapText="1"/>
      <protection/>
    </xf>
    <xf numFmtId="4" fontId="3" fillId="37" borderId="11" xfId="44" applyNumberFormat="1" applyFont="1" applyFill="1" applyBorder="1" applyAlignment="1">
      <alignment horizontal="right" vertical="center" wrapText="1"/>
      <protection/>
    </xf>
    <xf numFmtId="4" fontId="3" fillId="37" borderId="17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3" fillId="0" borderId="26" xfId="44" applyNumberFormat="1" applyFont="1" applyFill="1" applyBorder="1" applyAlignment="1">
      <alignment horizontal="right" vertical="center" wrapText="1"/>
      <protection/>
    </xf>
    <xf numFmtId="172" fontId="3" fillId="0" borderId="12" xfId="44" applyNumberFormat="1" applyFont="1" applyFill="1" applyBorder="1" applyAlignment="1">
      <alignment horizontal="center" vertical="center" wrapText="1"/>
      <protection/>
    </xf>
    <xf numFmtId="172" fontId="3" fillId="0" borderId="15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17" xfId="44" applyNumberFormat="1" applyFont="1" applyFill="1" applyBorder="1" applyAlignment="1">
      <alignment horizontal="center" vertical="center" wrapText="1"/>
      <protection/>
    </xf>
    <xf numFmtId="49" fontId="2" fillId="0" borderId="15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17" xfId="44" applyNumberFormat="1" applyFont="1" applyFill="1" applyBorder="1" applyAlignment="1">
      <alignment horizontal="center" vertical="center" wrapText="1"/>
      <protection/>
    </xf>
    <xf numFmtId="172" fontId="2" fillId="0" borderId="43" xfId="44" applyNumberFormat="1" applyFont="1" applyFill="1" applyBorder="1" applyAlignment="1">
      <alignment horizontal="center" vertical="center" wrapText="1"/>
      <protection/>
    </xf>
    <xf numFmtId="172" fontId="2" fillId="0" borderId="44" xfId="44" applyNumberFormat="1" applyFont="1" applyFill="1" applyBorder="1" applyAlignment="1">
      <alignment horizontal="center" vertical="center" wrapText="1"/>
      <protection/>
    </xf>
    <xf numFmtId="172" fontId="2" fillId="0" borderId="45" xfId="44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49" fontId="3" fillId="0" borderId="17" xfId="4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72" fontId="2" fillId="0" borderId="46" xfId="44" applyNumberFormat="1" applyFont="1" applyFill="1" applyBorder="1" applyAlignment="1">
      <alignment horizontal="center" vertical="center" wrapText="1"/>
      <protection/>
    </xf>
    <xf numFmtId="172" fontId="2" fillId="0" borderId="47" xfId="44" applyNumberFormat="1" applyFont="1" applyFill="1" applyBorder="1" applyAlignment="1">
      <alignment horizontal="center" vertical="center" wrapText="1"/>
      <protection/>
    </xf>
    <xf numFmtId="172" fontId="2" fillId="0" borderId="48" xfId="44" applyNumberFormat="1" applyFont="1" applyFill="1" applyBorder="1" applyAlignment="1">
      <alignment horizontal="center" vertical="center" wrapText="1"/>
      <protection/>
    </xf>
    <xf numFmtId="172" fontId="2" fillId="0" borderId="49" xfId="44" applyNumberFormat="1" applyFont="1" applyFill="1" applyBorder="1" applyAlignment="1">
      <alignment horizontal="center" vertical="center" wrapText="1"/>
      <protection/>
    </xf>
    <xf numFmtId="172" fontId="2" fillId="0" borderId="50" xfId="44" applyNumberFormat="1" applyFont="1" applyFill="1" applyBorder="1" applyAlignment="1">
      <alignment horizontal="center" vertical="center" wrapText="1"/>
      <protection/>
    </xf>
    <xf numFmtId="176" fontId="3" fillId="0" borderId="14" xfId="44" applyNumberFormat="1" applyFont="1" applyFill="1" applyBorder="1" applyAlignment="1">
      <alignment horizontal="center" vertical="center" wrapText="1"/>
      <protection/>
    </xf>
    <xf numFmtId="176" fontId="3" fillId="0" borderId="15" xfId="44" applyNumberFormat="1" applyFont="1" applyFill="1" applyBorder="1" applyAlignment="1">
      <alignment horizontal="center" vertical="center" wrapText="1"/>
      <protection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176" fontId="3" fillId="0" borderId="13" xfId="44" applyNumberFormat="1" applyFont="1" applyFill="1" applyBorder="1" applyAlignment="1">
      <alignment horizontal="center" vertical="center" wrapText="1"/>
      <protection/>
    </xf>
    <xf numFmtId="49" fontId="3" fillId="0" borderId="12" xfId="44" applyNumberFormat="1" applyFont="1" applyFill="1" applyBorder="1" applyAlignment="1">
      <alignment horizontal="center" vertical="center" wrapText="1"/>
      <protection/>
    </xf>
    <xf numFmtId="49" fontId="3" fillId="0" borderId="16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4" fontId="3" fillId="0" borderId="11" xfId="44" applyNumberFormat="1" applyFont="1" applyFill="1" applyBorder="1" applyAlignment="1">
      <alignment horizontal="right" vertical="center" wrapText="1"/>
      <protection/>
    </xf>
    <xf numFmtId="4" fontId="3" fillId="0" borderId="15" xfId="44" applyNumberFormat="1" applyFont="1" applyFill="1" applyBorder="1" applyAlignment="1">
      <alignment horizontal="right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5" xfId="44" applyNumberFormat="1" applyFont="1" applyFill="1" applyBorder="1" applyAlignment="1">
      <alignment horizontal="center" vertical="center" wrapText="1"/>
      <protection/>
    </xf>
    <xf numFmtId="172" fontId="6" fillId="35" borderId="51" xfId="44" applyNumberFormat="1" applyFont="1" applyFill="1" applyBorder="1" applyAlignment="1">
      <alignment horizontal="left" vertical="center" wrapText="1"/>
      <protection/>
    </xf>
    <xf numFmtId="172" fontId="6" fillId="35" borderId="52" xfId="44" applyNumberFormat="1" applyFont="1" applyFill="1" applyBorder="1" applyAlignment="1">
      <alignment horizontal="left" vertical="center" wrapText="1"/>
      <protection/>
    </xf>
    <xf numFmtId="172" fontId="6" fillId="35" borderId="38" xfId="44" applyNumberFormat="1" applyFont="1" applyFill="1" applyBorder="1" applyAlignment="1">
      <alignment horizontal="left" vertical="center" wrapText="1"/>
      <protection/>
    </xf>
    <xf numFmtId="172" fontId="2" fillId="33" borderId="14" xfId="44" applyNumberFormat="1" applyFont="1" applyFill="1" applyBorder="1" applyAlignment="1">
      <alignment horizontal="center" vertical="center" wrapText="1"/>
      <protection/>
    </xf>
    <xf numFmtId="172" fontId="2" fillId="33" borderId="11" xfId="44" applyNumberFormat="1" applyFont="1" applyFill="1" applyBorder="1" applyAlignment="1">
      <alignment horizontal="center" vertical="center" wrapText="1"/>
      <protection/>
    </xf>
    <xf numFmtId="172" fontId="2" fillId="33" borderId="46" xfId="44" applyNumberFormat="1" applyFont="1" applyFill="1" applyBorder="1" applyAlignment="1">
      <alignment horizontal="center" vertical="center" wrapText="1"/>
      <protection/>
    </xf>
    <xf numFmtId="172" fontId="2" fillId="33" borderId="49" xfId="44" applyNumberFormat="1" applyFont="1" applyFill="1" applyBorder="1" applyAlignment="1">
      <alignment horizontal="center" vertical="center" wrapText="1"/>
      <protection/>
    </xf>
    <xf numFmtId="3" fontId="3" fillId="0" borderId="12" xfId="44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3" fillId="0" borderId="11" xfId="44" applyNumberFormat="1" applyFont="1" applyFill="1" applyBorder="1" applyAlignment="1">
      <alignment vertical="center" wrapText="1"/>
      <protection/>
    </xf>
    <xf numFmtId="4" fontId="3" fillId="0" borderId="15" xfId="44" applyNumberFormat="1" applyFont="1" applyFill="1" applyBorder="1" applyAlignment="1">
      <alignment vertical="center" wrapText="1"/>
      <protection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Border="1" applyAlignment="1">
      <alignment horizontal="right" vertical="center" wrapText="1"/>
    </xf>
    <xf numFmtId="172" fontId="3" fillId="0" borderId="11" xfId="44" applyNumberFormat="1" applyFont="1" applyFill="1" applyBorder="1" applyAlignment="1">
      <alignment horizontal="center" vertical="center" wrapText="1"/>
      <protection/>
    </xf>
    <xf numFmtId="172" fontId="2" fillId="0" borderId="46" xfId="0" applyNumberFormat="1" applyFont="1" applyBorder="1" applyAlignment="1">
      <alignment horizontal="center" vertical="center" wrapText="1"/>
    </xf>
    <xf numFmtId="172" fontId="2" fillId="0" borderId="5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3" xfId="44" applyNumberFormat="1" applyFont="1" applyFill="1" applyBorder="1" applyAlignment="1">
      <alignment horizontal="center" vertical="center" wrapText="1"/>
      <protection/>
    </xf>
    <xf numFmtId="49" fontId="3" fillId="0" borderId="54" xfId="44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3" fillId="0" borderId="14" xfId="44" applyNumberFormat="1" applyFont="1" applyFill="1" applyBorder="1" applyAlignment="1">
      <alignment horizontal="left" vertical="center" wrapText="1"/>
      <protection/>
    </xf>
    <xf numFmtId="172" fontId="3" fillId="0" borderId="10" xfId="44" applyNumberFormat="1" applyFont="1" applyFill="1" applyBorder="1" applyAlignment="1">
      <alignment horizontal="left" vertical="center" wrapText="1"/>
      <protection/>
    </xf>
    <xf numFmtId="49" fontId="3" fillId="0" borderId="15" xfId="44" applyNumberFormat="1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49" fontId="2" fillId="0" borderId="16" xfId="44" applyNumberFormat="1" applyFont="1" applyFill="1" applyBorder="1" applyAlignment="1">
      <alignment horizontal="center" vertical="center" wrapText="1"/>
      <protection/>
    </xf>
    <xf numFmtId="1" fontId="2" fillId="33" borderId="14" xfId="44" applyNumberFormat="1" applyFont="1" applyFill="1" applyBorder="1" applyAlignment="1">
      <alignment horizontal="center" vertical="center" wrapText="1"/>
      <protection/>
    </xf>
    <xf numFmtId="1" fontId="2" fillId="33" borderId="18" xfId="44" applyNumberFormat="1" applyFont="1" applyFill="1" applyBorder="1" applyAlignment="1">
      <alignment horizontal="center" vertical="center" wrapText="1"/>
      <protection/>
    </xf>
    <xf numFmtId="172" fontId="2" fillId="33" borderId="56" xfId="44" applyNumberFormat="1" applyFont="1" applyFill="1" applyBorder="1" applyAlignment="1">
      <alignment horizontal="center" vertical="center" wrapText="1"/>
      <protection/>
    </xf>
    <xf numFmtId="172" fontId="2" fillId="33" borderId="57" xfId="44" applyNumberFormat="1" applyFont="1" applyFill="1" applyBorder="1" applyAlignment="1">
      <alignment horizontal="center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172" fontId="3" fillId="0" borderId="11" xfId="44" applyNumberFormat="1" applyFont="1" applyFill="1" applyBorder="1" applyAlignment="1" quotePrefix="1">
      <alignment horizontal="left" vertical="center" wrapText="1"/>
      <protection/>
    </xf>
    <xf numFmtId="49" fontId="2" fillId="0" borderId="10" xfId="44" applyNumberFormat="1" applyFont="1" applyFill="1" applyBorder="1" applyAlignment="1" quotePrefix="1">
      <alignment horizontal="center" vertical="center" wrapText="1"/>
      <protection/>
    </xf>
    <xf numFmtId="172" fontId="3" fillId="0" borderId="10" xfId="44" applyNumberFormat="1" applyFont="1" applyFill="1" applyBorder="1" applyAlignment="1" quotePrefix="1">
      <alignment horizontal="left" vertical="center" wrapText="1"/>
      <protection/>
    </xf>
    <xf numFmtId="3" fontId="3" fillId="0" borderId="10" xfId="4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List of G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="80" zoomScaleNormal="80" zoomScalePageLayoutView="0" workbookViewId="0" topLeftCell="A1">
      <pane ySplit="4" topLeftCell="A74" activePane="bottomLeft" state="frozen"/>
      <selection pane="topLeft" activeCell="A1" sqref="A1"/>
      <selection pane="bottomLeft" activeCell="F99" sqref="F99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140625" style="0" bestFit="1" customWidth="1"/>
    <col min="4" max="4" width="24.8515625" style="0" customWidth="1"/>
    <col min="5" max="5" width="11.8515625" style="0" customWidth="1"/>
    <col min="6" max="6" width="13.28125" style="0" customWidth="1"/>
    <col min="7" max="7" width="5.421875" style="10" customWidth="1"/>
    <col min="8" max="8" width="5.421875" style="0" customWidth="1"/>
    <col min="9" max="9" width="5.57421875" style="0" customWidth="1"/>
    <col min="10" max="11" width="11.57421875" style="0" bestFit="1" customWidth="1"/>
    <col min="12" max="12" width="12.28125" style="0" bestFit="1" customWidth="1"/>
    <col min="13" max="17" width="12.00390625" style="0" customWidth="1"/>
    <col min="18" max="18" width="18.140625" style="0" customWidth="1"/>
    <col min="19" max="19" width="14.421875" style="0" bestFit="1" customWidth="1"/>
  </cols>
  <sheetData>
    <row r="1" ht="20.25">
      <c r="R1" s="34" t="s">
        <v>121</v>
      </c>
    </row>
    <row r="2" spans="1:18" ht="21" customHeight="1" thickBot="1">
      <c r="A2" s="21" t="s">
        <v>172</v>
      </c>
      <c r="B2" s="21"/>
      <c r="C2" s="21"/>
      <c r="D2" s="21"/>
      <c r="E2" s="21"/>
      <c r="F2" s="21"/>
      <c r="G2" s="21"/>
      <c r="H2" s="21"/>
      <c r="L2" s="158"/>
      <c r="M2" s="158"/>
      <c r="N2" s="158"/>
      <c r="O2" s="158"/>
      <c r="P2" s="158"/>
      <c r="Q2" s="158"/>
      <c r="R2" s="159"/>
    </row>
    <row r="3" spans="1:18" s="6" customFormat="1" ht="51" customHeight="1">
      <c r="A3" s="169" t="s">
        <v>0</v>
      </c>
      <c r="B3" s="167" t="s">
        <v>101</v>
      </c>
      <c r="C3" s="167" t="s">
        <v>1</v>
      </c>
      <c r="D3" s="167" t="s">
        <v>2</v>
      </c>
      <c r="E3" s="167" t="s">
        <v>160</v>
      </c>
      <c r="F3" s="167" t="s">
        <v>47</v>
      </c>
      <c r="G3" s="167"/>
      <c r="H3" s="193" t="s">
        <v>6</v>
      </c>
      <c r="I3" s="193"/>
      <c r="J3" s="193"/>
      <c r="K3" s="193"/>
      <c r="L3" s="193"/>
      <c r="M3" s="193"/>
      <c r="N3" s="193"/>
      <c r="O3" s="193"/>
      <c r="P3" s="193"/>
      <c r="Q3" s="194"/>
      <c r="R3" s="195" t="s">
        <v>84</v>
      </c>
    </row>
    <row r="4" spans="1:19" s="6" customFormat="1" ht="13.5" customHeight="1" thickBot="1">
      <c r="A4" s="170"/>
      <c r="B4" s="168"/>
      <c r="C4" s="168"/>
      <c r="D4" s="168"/>
      <c r="E4" s="168"/>
      <c r="F4" s="95" t="s">
        <v>4</v>
      </c>
      <c r="G4" s="95" t="s">
        <v>5</v>
      </c>
      <c r="H4" s="96">
        <v>2002</v>
      </c>
      <c r="I4" s="96">
        <v>2003</v>
      </c>
      <c r="J4" s="96">
        <v>2004</v>
      </c>
      <c r="K4" s="96">
        <v>2005</v>
      </c>
      <c r="L4" s="96">
        <v>2006</v>
      </c>
      <c r="M4" s="97">
        <v>2007</v>
      </c>
      <c r="N4" s="97">
        <v>2008</v>
      </c>
      <c r="O4" s="97">
        <v>2009</v>
      </c>
      <c r="P4" s="97">
        <v>2010</v>
      </c>
      <c r="Q4" s="99" t="s">
        <v>169</v>
      </c>
      <c r="R4" s="196"/>
      <c r="S4" s="17"/>
    </row>
    <row r="5" spans="1:18" ht="12.75" customHeight="1">
      <c r="A5" s="140" t="s">
        <v>83</v>
      </c>
      <c r="B5" s="156" t="s">
        <v>148</v>
      </c>
      <c r="C5" s="15" t="s">
        <v>7</v>
      </c>
      <c r="D5" s="16" t="s">
        <v>26</v>
      </c>
      <c r="E5" s="82" t="s">
        <v>161</v>
      </c>
      <c r="F5" s="39">
        <v>11300000</v>
      </c>
      <c r="G5" s="26">
        <v>100</v>
      </c>
      <c r="H5" s="49"/>
      <c r="I5" s="49"/>
      <c r="J5" s="49">
        <v>3984207.75</v>
      </c>
      <c r="K5" s="49">
        <v>2478468.43</v>
      </c>
      <c r="L5" s="50">
        <v>2448640.38</v>
      </c>
      <c r="M5" s="50">
        <v>1476575.31</v>
      </c>
      <c r="N5" s="49">
        <v>635442.22</v>
      </c>
      <c r="O5" s="49">
        <v>38093.25</v>
      </c>
      <c r="P5" s="49"/>
      <c r="Q5" s="50"/>
      <c r="R5" s="103">
        <f>SUM(H5:Q5)</f>
        <v>11061427.34</v>
      </c>
    </row>
    <row r="6" spans="1:18" ht="12.75" customHeight="1" thickBot="1">
      <c r="A6" s="142"/>
      <c r="B6" s="157"/>
      <c r="C6" s="20"/>
      <c r="D6" s="23" t="s">
        <v>102</v>
      </c>
      <c r="E6" s="83"/>
      <c r="F6" s="124">
        <v>11300000</v>
      </c>
      <c r="G6" s="27"/>
      <c r="H6" s="51"/>
      <c r="I6" s="51"/>
      <c r="J6" s="51"/>
      <c r="K6" s="51"/>
      <c r="L6" s="52"/>
      <c r="M6" s="52"/>
      <c r="N6" s="51"/>
      <c r="O6" s="51"/>
      <c r="P6" s="51"/>
      <c r="Q6" s="57"/>
      <c r="R6" s="104"/>
    </row>
    <row r="7" spans="1:18" ht="12.75" customHeight="1">
      <c r="A7" s="140" t="s">
        <v>122</v>
      </c>
      <c r="B7" s="156" t="s">
        <v>149</v>
      </c>
      <c r="C7" s="138"/>
      <c r="D7" s="12" t="s">
        <v>123</v>
      </c>
      <c r="E7" s="84" t="s">
        <v>163</v>
      </c>
      <c r="F7" s="40">
        <v>24000000</v>
      </c>
      <c r="G7" s="35">
        <v>100</v>
      </c>
      <c r="H7" s="53"/>
      <c r="I7" s="53"/>
      <c r="J7" s="53">
        <v>272903.08</v>
      </c>
      <c r="K7" s="53">
        <v>2189515.85</v>
      </c>
      <c r="L7" s="54">
        <v>6589328.25</v>
      </c>
      <c r="M7" s="54">
        <v>9461924.93</v>
      </c>
      <c r="N7" s="53">
        <v>3400367.57</v>
      </c>
      <c r="O7" s="55">
        <v>196878.35</v>
      </c>
      <c r="P7" s="40">
        <v>24209.02</v>
      </c>
      <c r="Q7" s="100"/>
      <c r="R7" s="103">
        <f aca="true" t="shared" si="0" ref="R7:R78">SUM(H7:Q7)</f>
        <v>22135127.05</v>
      </c>
    </row>
    <row r="8" spans="1:18" ht="12.75" customHeight="1" thickBot="1">
      <c r="A8" s="142"/>
      <c r="B8" s="157"/>
      <c r="C8" s="192"/>
      <c r="D8" s="14" t="s">
        <v>131</v>
      </c>
      <c r="E8" s="85"/>
      <c r="F8" s="125">
        <v>24000000</v>
      </c>
      <c r="G8" s="30"/>
      <c r="H8" s="56"/>
      <c r="I8" s="56"/>
      <c r="J8" s="56"/>
      <c r="K8" s="56"/>
      <c r="L8" s="57"/>
      <c r="M8" s="57"/>
      <c r="N8" s="56"/>
      <c r="O8" s="58"/>
      <c r="P8" s="41"/>
      <c r="Q8" s="101"/>
      <c r="R8" s="104"/>
    </row>
    <row r="9" spans="1:18" ht="33.75" customHeight="1">
      <c r="A9" s="141" t="s">
        <v>82</v>
      </c>
      <c r="B9" s="144" t="s">
        <v>150</v>
      </c>
      <c r="C9" s="18" t="s">
        <v>8</v>
      </c>
      <c r="D9" s="19" t="s">
        <v>27</v>
      </c>
      <c r="E9" s="88" t="s">
        <v>161</v>
      </c>
      <c r="F9" s="44">
        <v>4500000</v>
      </c>
      <c r="G9" s="32">
        <v>100</v>
      </c>
      <c r="H9" s="98"/>
      <c r="I9" s="98"/>
      <c r="J9" s="62"/>
      <c r="K9" s="62">
        <v>1532132.62</v>
      </c>
      <c r="L9" s="65">
        <v>2256789.92</v>
      </c>
      <c r="M9" s="65">
        <v>649176.81</v>
      </c>
      <c r="N9" s="62"/>
      <c r="O9" s="62"/>
      <c r="P9" s="62"/>
      <c r="Q9" s="65"/>
      <c r="R9" s="123">
        <f t="shared" si="0"/>
        <v>4438099.35</v>
      </c>
    </row>
    <row r="10" spans="1:18" ht="12.75" customHeight="1" thickBot="1">
      <c r="A10" s="141"/>
      <c r="B10" s="144"/>
      <c r="C10" s="24"/>
      <c r="D10" s="25" t="s">
        <v>103</v>
      </c>
      <c r="E10" s="86"/>
      <c r="F10" s="122">
        <v>4438099.35</v>
      </c>
      <c r="G10" s="28"/>
      <c r="H10" s="115"/>
      <c r="I10" s="115"/>
      <c r="J10" s="60"/>
      <c r="K10" s="60"/>
      <c r="L10" s="116"/>
      <c r="M10" s="61"/>
      <c r="N10" s="60"/>
      <c r="O10" s="60"/>
      <c r="P10" s="60"/>
      <c r="Q10" s="109"/>
      <c r="R10" s="107"/>
    </row>
    <row r="11" spans="1:18" s="1" customFormat="1" ht="33.75" customHeight="1">
      <c r="A11" s="140" t="s">
        <v>81</v>
      </c>
      <c r="B11" s="156" t="s">
        <v>151</v>
      </c>
      <c r="C11" s="15" t="s">
        <v>9</v>
      </c>
      <c r="D11" s="16" t="s">
        <v>64</v>
      </c>
      <c r="E11" s="82" t="s">
        <v>161</v>
      </c>
      <c r="F11" s="42">
        <v>9600000</v>
      </c>
      <c r="G11" s="26">
        <v>86</v>
      </c>
      <c r="H11" s="49"/>
      <c r="I11" s="49"/>
      <c r="J11" s="49"/>
      <c r="K11" s="49"/>
      <c r="L11" s="59"/>
      <c r="M11" s="50"/>
      <c r="N11" s="49"/>
      <c r="O11" s="49"/>
      <c r="P11" s="49"/>
      <c r="Q11" s="117">
        <v>1492424</v>
      </c>
      <c r="R11" s="103">
        <f t="shared" si="0"/>
        <v>1492424</v>
      </c>
    </row>
    <row r="12" spans="1:18" s="1" customFormat="1" ht="12.75" customHeight="1" thickBot="1">
      <c r="A12" s="173"/>
      <c r="B12" s="186"/>
      <c r="C12" s="20"/>
      <c r="D12" s="23" t="s">
        <v>104</v>
      </c>
      <c r="E12" s="83"/>
      <c r="F12" s="126">
        <v>9600000</v>
      </c>
      <c r="G12" s="27"/>
      <c r="H12" s="51"/>
      <c r="I12" s="51"/>
      <c r="J12" s="51"/>
      <c r="K12" s="51"/>
      <c r="L12" s="118"/>
      <c r="M12" s="52"/>
      <c r="N12" s="56"/>
      <c r="O12" s="56"/>
      <c r="P12" s="56"/>
      <c r="Q12" s="119"/>
      <c r="R12" s="104"/>
    </row>
    <row r="13" spans="1:18" ht="22.5">
      <c r="A13" s="140" t="s">
        <v>80</v>
      </c>
      <c r="B13" s="156" t="s">
        <v>152</v>
      </c>
      <c r="C13" s="11" t="s">
        <v>10</v>
      </c>
      <c r="D13" s="12" t="s">
        <v>28</v>
      </c>
      <c r="E13" s="84" t="s">
        <v>161</v>
      </c>
      <c r="F13" s="40">
        <v>500000</v>
      </c>
      <c r="G13" s="26">
        <v>100</v>
      </c>
      <c r="H13" s="49"/>
      <c r="I13" s="49"/>
      <c r="J13" s="49"/>
      <c r="K13" s="49">
        <v>115761</v>
      </c>
      <c r="L13" s="50">
        <v>463045.31</v>
      </c>
      <c r="M13" s="50"/>
      <c r="N13" s="49"/>
      <c r="O13" s="49"/>
      <c r="P13" s="49"/>
      <c r="Q13" s="50"/>
      <c r="R13" s="127">
        <f t="shared" si="0"/>
        <v>578806.31</v>
      </c>
    </row>
    <row r="14" spans="1:19" ht="33.75">
      <c r="A14" s="141"/>
      <c r="B14" s="144"/>
      <c r="C14" s="4" t="s">
        <v>11</v>
      </c>
      <c r="D14" s="5" t="s">
        <v>29</v>
      </c>
      <c r="E14" s="87" t="s">
        <v>161</v>
      </c>
      <c r="F14" s="43">
        <v>500000</v>
      </c>
      <c r="G14" s="29">
        <v>100</v>
      </c>
      <c r="H14" s="63"/>
      <c r="I14" s="63"/>
      <c r="J14" s="63"/>
      <c r="K14" s="63"/>
      <c r="L14" s="64">
        <v>335164.9</v>
      </c>
      <c r="M14" s="64">
        <v>148982.41</v>
      </c>
      <c r="N14" s="63"/>
      <c r="O14" s="63"/>
      <c r="P14" s="63"/>
      <c r="Q14" s="64"/>
      <c r="R14" s="128">
        <f t="shared" si="0"/>
        <v>484147.31000000006</v>
      </c>
      <c r="S14" s="9"/>
    </row>
    <row r="15" spans="1:19" ht="13.5" thickBot="1">
      <c r="A15" s="142"/>
      <c r="B15" s="157"/>
      <c r="C15" s="13"/>
      <c r="D15" s="14" t="s">
        <v>105</v>
      </c>
      <c r="E15" s="85"/>
      <c r="F15" s="121">
        <v>1062953.62</v>
      </c>
      <c r="G15" s="30"/>
      <c r="H15" s="56"/>
      <c r="I15" s="56"/>
      <c r="J15" s="56"/>
      <c r="K15" s="56"/>
      <c r="L15" s="57"/>
      <c r="M15" s="57"/>
      <c r="N15" s="56"/>
      <c r="O15" s="56"/>
      <c r="P15" s="51"/>
      <c r="Q15" s="57"/>
      <c r="R15" s="104"/>
      <c r="S15" s="9"/>
    </row>
    <row r="16" spans="1:18" ht="22.5" customHeight="1">
      <c r="A16" s="141" t="s">
        <v>79</v>
      </c>
      <c r="B16" s="144" t="s">
        <v>153</v>
      </c>
      <c r="C16" s="24" t="s">
        <v>12</v>
      </c>
      <c r="D16" s="25" t="s">
        <v>30</v>
      </c>
      <c r="E16" s="86" t="s">
        <v>162</v>
      </c>
      <c r="F16" s="45">
        <v>185000</v>
      </c>
      <c r="G16" s="32">
        <v>100</v>
      </c>
      <c r="H16" s="62"/>
      <c r="I16" s="62"/>
      <c r="J16" s="62"/>
      <c r="K16" s="62"/>
      <c r="L16" s="65"/>
      <c r="M16" s="65">
        <v>167943.78</v>
      </c>
      <c r="N16" s="62"/>
      <c r="O16" s="62"/>
      <c r="P16" s="62"/>
      <c r="Q16" s="65"/>
      <c r="R16" s="123">
        <f t="shared" si="0"/>
        <v>167943.78</v>
      </c>
    </row>
    <row r="17" spans="1:18" ht="33.75">
      <c r="A17" s="141"/>
      <c r="B17" s="144"/>
      <c r="C17" s="4" t="s">
        <v>13</v>
      </c>
      <c r="D17" s="5" t="s">
        <v>65</v>
      </c>
      <c r="E17" s="178" t="s">
        <v>162</v>
      </c>
      <c r="F17" s="160">
        <v>175000</v>
      </c>
      <c r="G17" s="162">
        <v>100</v>
      </c>
      <c r="H17" s="63"/>
      <c r="I17" s="63"/>
      <c r="J17" s="63"/>
      <c r="K17" s="63"/>
      <c r="L17" s="64">
        <v>48200</v>
      </c>
      <c r="M17" s="64"/>
      <c r="N17" s="63"/>
      <c r="O17" s="63"/>
      <c r="P17" s="63"/>
      <c r="Q17" s="64"/>
      <c r="R17" s="128">
        <f t="shared" si="0"/>
        <v>48200</v>
      </c>
    </row>
    <row r="18" spans="1:19" ht="33.75" customHeight="1">
      <c r="A18" s="141"/>
      <c r="B18" s="144"/>
      <c r="C18" s="2" t="s">
        <v>14</v>
      </c>
      <c r="D18" s="3" t="s">
        <v>31</v>
      </c>
      <c r="E18" s="134"/>
      <c r="F18" s="161"/>
      <c r="G18" s="163"/>
      <c r="H18" s="63"/>
      <c r="I18" s="63"/>
      <c r="J18" s="63"/>
      <c r="K18" s="63"/>
      <c r="L18" s="64">
        <v>126800</v>
      </c>
      <c r="M18" s="64"/>
      <c r="N18" s="63"/>
      <c r="O18" s="63"/>
      <c r="P18" s="62"/>
      <c r="Q18" s="64"/>
      <c r="R18" s="128">
        <f t="shared" si="0"/>
        <v>126800</v>
      </c>
      <c r="S18" s="94"/>
    </row>
    <row r="19" spans="1:18" ht="12.75" customHeight="1" thickBot="1">
      <c r="A19" s="143"/>
      <c r="B19" s="145"/>
      <c r="C19" s="24"/>
      <c r="D19" s="25" t="s">
        <v>106</v>
      </c>
      <c r="E19" s="86"/>
      <c r="F19" s="122">
        <v>342943.78</v>
      </c>
      <c r="G19" s="28"/>
      <c r="H19" s="60"/>
      <c r="I19" s="60"/>
      <c r="J19" s="60"/>
      <c r="K19" s="60"/>
      <c r="L19" s="61"/>
      <c r="M19" s="61"/>
      <c r="N19" s="60"/>
      <c r="O19" s="60"/>
      <c r="P19" s="60"/>
      <c r="Q19" s="109"/>
      <c r="R19" s="107"/>
    </row>
    <row r="20" spans="1:18" ht="45.75" customHeight="1">
      <c r="A20" s="140" t="s">
        <v>86</v>
      </c>
      <c r="B20" s="156" t="s">
        <v>154</v>
      </c>
      <c r="C20" s="15" t="s">
        <v>15</v>
      </c>
      <c r="D20" s="16" t="s">
        <v>66</v>
      </c>
      <c r="E20" s="82" t="s">
        <v>161</v>
      </c>
      <c r="F20" s="39">
        <v>2350000</v>
      </c>
      <c r="G20" s="26">
        <v>100</v>
      </c>
      <c r="H20" s="49"/>
      <c r="I20" s="49"/>
      <c r="J20" s="49"/>
      <c r="K20" s="49"/>
      <c r="L20" s="50">
        <v>757981.61</v>
      </c>
      <c r="M20" s="50">
        <v>527765.53</v>
      </c>
      <c r="N20" s="49">
        <v>260741.36</v>
      </c>
      <c r="O20" s="49">
        <v>359877.72</v>
      </c>
      <c r="P20" s="49">
        <v>269908.3</v>
      </c>
      <c r="Q20" s="50"/>
      <c r="R20" s="103">
        <f t="shared" si="0"/>
        <v>2176274.52</v>
      </c>
    </row>
    <row r="21" spans="1:18" ht="12.75" customHeight="1" thickBot="1">
      <c r="A21" s="142"/>
      <c r="B21" s="157"/>
      <c r="C21" s="20"/>
      <c r="D21" s="23" t="s">
        <v>107</v>
      </c>
      <c r="E21" s="83"/>
      <c r="F21" s="124">
        <v>2350000</v>
      </c>
      <c r="G21" s="27"/>
      <c r="H21" s="51"/>
      <c r="I21" s="51"/>
      <c r="J21" s="51"/>
      <c r="K21" s="51"/>
      <c r="L21" s="52"/>
      <c r="M21" s="52"/>
      <c r="N21" s="56"/>
      <c r="O21" s="56"/>
      <c r="P21" s="56"/>
      <c r="Q21" s="57"/>
      <c r="R21" s="104"/>
    </row>
    <row r="22" spans="1:19" ht="22.5">
      <c r="A22" s="141" t="s">
        <v>78</v>
      </c>
      <c r="B22" s="144" t="s">
        <v>155</v>
      </c>
      <c r="C22" s="24" t="s">
        <v>16</v>
      </c>
      <c r="D22" s="25" t="s">
        <v>67</v>
      </c>
      <c r="E22" s="86" t="s">
        <v>161</v>
      </c>
      <c r="F22" s="45">
        <v>5187120</v>
      </c>
      <c r="G22" s="32">
        <v>100</v>
      </c>
      <c r="H22" s="62"/>
      <c r="I22" s="62"/>
      <c r="J22" s="62"/>
      <c r="K22" s="62">
        <v>32120</v>
      </c>
      <c r="L22" s="65">
        <v>0</v>
      </c>
      <c r="M22" s="65">
        <v>938897.86</v>
      </c>
      <c r="N22" s="62">
        <v>1482315.78</v>
      </c>
      <c r="O22" s="62">
        <v>2732140.81</v>
      </c>
      <c r="P22" s="62"/>
      <c r="Q22" s="65"/>
      <c r="R22" s="105">
        <f t="shared" si="0"/>
        <v>5185474.45</v>
      </c>
      <c r="S22" s="9"/>
    </row>
    <row r="23" spans="1:19" ht="13.5" thickBot="1">
      <c r="A23" s="141"/>
      <c r="B23" s="144"/>
      <c r="C23" s="4"/>
      <c r="D23" s="5" t="s">
        <v>108</v>
      </c>
      <c r="E23" s="87"/>
      <c r="F23" s="129">
        <v>5500000</v>
      </c>
      <c r="G23" s="31"/>
      <c r="H23" s="68"/>
      <c r="I23" s="68"/>
      <c r="J23" s="68"/>
      <c r="K23" s="68"/>
      <c r="L23" s="109"/>
      <c r="M23" s="109"/>
      <c r="N23" s="68"/>
      <c r="O23" s="68"/>
      <c r="P23" s="60"/>
      <c r="Q23" s="109"/>
      <c r="R23" s="107"/>
      <c r="S23" s="9"/>
    </row>
    <row r="24" spans="1:18" ht="12.75">
      <c r="A24" s="140" t="s">
        <v>89</v>
      </c>
      <c r="B24" s="156" t="s">
        <v>156</v>
      </c>
      <c r="C24" s="11" t="s">
        <v>17</v>
      </c>
      <c r="D24" s="12" t="s">
        <v>32</v>
      </c>
      <c r="E24" s="84" t="s">
        <v>162</v>
      </c>
      <c r="F24" s="40">
        <v>338508.28</v>
      </c>
      <c r="G24" s="26">
        <v>100</v>
      </c>
      <c r="H24" s="49"/>
      <c r="I24" s="49"/>
      <c r="J24" s="49"/>
      <c r="K24" s="49"/>
      <c r="L24" s="50">
        <v>131703.43</v>
      </c>
      <c r="M24" s="50">
        <v>206804.85</v>
      </c>
      <c r="N24" s="49"/>
      <c r="O24" s="49"/>
      <c r="P24" s="49"/>
      <c r="Q24" s="50"/>
      <c r="R24" s="103">
        <f t="shared" si="0"/>
        <v>338508.28</v>
      </c>
    </row>
    <row r="25" spans="1:18" ht="18" customHeight="1">
      <c r="A25" s="141"/>
      <c r="B25" s="144"/>
      <c r="C25" s="4" t="s">
        <v>18</v>
      </c>
      <c r="D25" s="5" t="s">
        <v>33</v>
      </c>
      <c r="E25" s="178" t="s">
        <v>161</v>
      </c>
      <c r="F25" s="174">
        <v>5300000</v>
      </c>
      <c r="G25" s="162">
        <v>100</v>
      </c>
      <c r="H25" s="63"/>
      <c r="I25" s="63"/>
      <c r="J25" s="63"/>
      <c r="K25" s="63"/>
      <c r="L25" s="64"/>
      <c r="M25" s="64">
        <v>277855.63</v>
      </c>
      <c r="N25" s="63">
        <v>266860.96</v>
      </c>
      <c r="O25" s="63">
        <v>535014.24</v>
      </c>
      <c r="P25" s="63"/>
      <c r="Q25" s="64"/>
      <c r="R25" s="106">
        <f t="shared" si="0"/>
        <v>1079730.83</v>
      </c>
    </row>
    <row r="26" spans="1:18" ht="18" customHeight="1">
      <c r="A26" s="141"/>
      <c r="B26" s="144"/>
      <c r="C26" s="4" t="s">
        <v>19</v>
      </c>
      <c r="D26" s="5" t="s">
        <v>34</v>
      </c>
      <c r="E26" s="134"/>
      <c r="F26" s="175"/>
      <c r="G26" s="163"/>
      <c r="H26" s="63"/>
      <c r="I26" s="63"/>
      <c r="J26" s="63"/>
      <c r="K26" s="63"/>
      <c r="L26" s="64"/>
      <c r="M26" s="64"/>
      <c r="N26" s="63"/>
      <c r="O26" s="63">
        <v>872262.41</v>
      </c>
      <c r="P26" s="63">
        <v>1497591.29</v>
      </c>
      <c r="Q26" s="64">
        <v>457202.36</v>
      </c>
      <c r="R26" s="106">
        <f t="shared" si="0"/>
        <v>2827056.06</v>
      </c>
    </row>
    <row r="27" spans="1:18" ht="18" customHeight="1">
      <c r="A27" s="141"/>
      <c r="B27" s="144"/>
      <c r="C27" s="4" t="s">
        <v>20</v>
      </c>
      <c r="D27" s="5" t="s">
        <v>48</v>
      </c>
      <c r="E27" s="87" t="s">
        <v>162</v>
      </c>
      <c r="F27" s="43">
        <v>3700000</v>
      </c>
      <c r="G27" s="29">
        <v>60</v>
      </c>
      <c r="H27" s="63"/>
      <c r="I27" s="63"/>
      <c r="J27" s="63"/>
      <c r="K27" s="63"/>
      <c r="L27" s="64"/>
      <c r="M27" s="64"/>
      <c r="N27" s="63"/>
      <c r="O27" s="63"/>
      <c r="P27" s="63">
        <v>370000</v>
      </c>
      <c r="Q27" s="64">
        <v>407000</v>
      </c>
      <c r="R27" s="106">
        <f t="shared" si="0"/>
        <v>777000</v>
      </c>
    </row>
    <row r="28" spans="1:18" ht="18" customHeight="1">
      <c r="A28" s="141"/>
      <c r="B28" s="144"/>
      <c r="C28" s="4" t="s">
        <v>21</v>
      </c>
      <c r="D28" s="5" t="s">
        <v>98</v>
      </c>
      <c r="E28" s="87" t="s">
        <v>162</v>
      </c>
      <c r="F28" s="43">
        <v>1100000</v>
      </c>
      <c r="G28" s="29">
        <v>100</v>
      </c>
      <c r="H28" s="63"/>
      <c r="I28" s="63"/>
      <c r="J28" s="63"/>
      <c r="K28" s="63"/>
      <c r="L28" s="64"/>
      <c r="M28" s="64"/>
      <c r="N28" s="63">
        <v>188911.92</v>
      </c>
      <c r="O28" s="63">
        <v>755647.68</v>
      </c>
      <c r="P28" s="63"/>
      <c r="Q28" s="64"/>
      <c r="R28" s="106">
        <f t="shared" si="0"/>
        <v>944559.6000000001</v>
      </c>
    </row>
    <row r="29" spans="1:18" ht="33.75" customHeight="1">
      <c r="A29" s="141"/>
      <c r="B29" s="144"/>
      <c r="C29" s="4" t="s">
        <v>90</v>
      </c>
      <c r="D29" s="5" t="s">
        <v>95</v>
      </c>
      <c r="E29" s="87" t="s">
        <v>162</v>
      </c>
      <c r="F29" s="46" t="s">
        <v>113</v>
      </c>
      <c r="G29" s="33">
        <v>69.3</v>
      </c>
      <c r="H29" s="63"/>
      <c r="I29" s="63"/>
      <c r="J29" s="63"/>
      <c r="K29" s="63"/>
      <c r="L29" s="64"/>
      <c r="M29" s="64"/>
      <c r="N29" s="63"/>
      <c r="O29" s="63"/>
      <c r="P29" s="63"/>
      <c r="Q29" s="64"/>
      <c r="R29" s="106">
        <f t="shared" si="0"/>
        <v>0</v>
      </c>
    </row>
    <row r="30" spans="1:18" ht="12.75" customHeight="1" thickBot="1">
      <c r="A30" s="142"/>
      <c r="B30" s="157"/>
      <c r="C30" s="13"/>
      <c r="D30" s="14" t="s">
        <v>109</v>
      </c>
      <c r="E30" s="85"/>
      <c r="F30" s="125">
        <v>14170000</v>
      </c>
      <c r="G30" s="30"/>
      <c r="H30" s="56"/>
      <c r="I30" s="56"/>
      <c r="J30" s="56"/>
      <c r="K30" s="56"/>
      <c r="L30" s="57"/>
      <c r="M30" s="57"/>
      <c r="N30" s="56"/>
      <c r="O30" s="56"/>
      <c r="P30" s="51"/>
      <c r="Q30" s="57"/>
      <c r="R30" s="104"/>
    </row>
    <row r="31" spans="1:18" ht="22.5">
      <c r="A31" s="147" t="s">
        <v>91</v>
      </c>
      <c r="B31" s="189" t="s">
        <v>156</v>
      </c>
      <c r="C31" s="18" t="s">
        <v>22</v>
      </c>
      <c r="D31" s="19" t="s">
        <v>35</v>
      </c>
      <c r="E31" s="88" t="s">
        <v>161</v>
      </c>
      <c r="F31" s="44">
        <v>100000</v>
      </c>
      <c r="G31" s="32">
        <v>100</v>
      </c>
      <c r="H31" s="62"/>
      <c r="I31" s="62"/>
      <c r="J31" s="62"/>
      <c r="K31" s="62"/>
      <c r="L31" s="62"/>
      <c r="M31" s="62"/>
      <c r="N31" s="62">
        <v>92400</v>
      </c>
      <c r="O31" s="62"/>
      <c r="P31" s="62"/>
      <c r="Q31" s="65"/>
      <c r="R31" s="105">
        <f t="shared" si="0"/>
        <v>92400</v>
      </c>
    </row>
    <row r="32" spans="1:18" ht="33.75" customHeight="1">
      <c r="A32" s="148"/>
      <c r="B32" s="190"/>
      <c r="C32" s="2" t="s">
        <v>23</v>
      </c>
      <c r="D32" s="3" t="s">
        <v>37</v>
      </c>
      <c r="E32" s="89" t="s">
        <v>161</v>
      </c>
      <c r="F32" s="47">
        <v>1500000</v>
      </c>
      <c r="G32" s="29">
        <v>100</v>
      </c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106">
        <f t="shared" si="0"/>
        <v>0</v>
      </c>
    </row>
    <row r="33" spans="1:18" ht="22.5">
      <c r="A33" s="148"/>
      <c r="B33" s="190"/>
      <c r="C33" s="2" t="s">
        <v>24</v>
      </c>
      <c r="D33" s="3" t="s">
        <v>46</v>
      </c>
      <c r="E33" s="89" t="s">
        <v>161</v>
      </c>
      <c r="F33" s="47" t="s">
        <v>113</v>
      </c>
      <c r="G33" s="29">
        <v>65</v>
      </c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06">
        <f t="shared" si="0"/>
        <v>0</v>
      </c>
    </row>
    <row r="34" spans="1:18" ht="22.5">
      <c r="A34" s="148"/>
      <c r="B34" s="190"/>
      <c r="C34" s="2" t="s">
        <v>25</v>
      </c>
      <c r="D34" s="3" t="s">
        <v>36</v>
      </c>
      <c r="E34" s="89" t="s">
        <v>162</v>
      </c>
      <c r="F34" s="48">
        <v>4000000</v>
      </c>
      <c r="G34" s="29">
        <v>100</v>
      </c>
      <c r="H34" s="66"/>
      <c r="I34" s="66"/>
      <c r="J34" s="66"/>
      <c r="K34" s="66"/>
      <c r="L34" s="66"/>
      <c r="M34" s="63"/>
      <c r="N34" s="63"/>
      <c r="O34" s="63"/>
      <c r="P34" s="63">
        <v>481887.21</v>
      </c>
      <c r="Q34" s="64"/>
      <c r="R34" s="106">
        <f t="shared" si="0"/>
        <v>481887.21</v>
      </c>
    </row>
    <row r="35" spans="1:18" ht="33.75">
      <c r="A35" s="149"/>
      <c r="B35" s="191"/>
      <c r="C35" s="4" t="s">
        <v>85</v>
      </c>
      <c r="D35" s="5" t="s">
        <v>99</v>
      </c>
      <c r="E35" s="87" t="s">
        <v>161</v>
      </c>
      <c r="F35" s="46" t="s">
        <v>113</v>
      </c>
      <c r="G35" s="29">
        <v>100</v>
      </c>
      <c r="H35" s="67"/>
      <c r="I35" s="67"/>
      <c r="J35" s="67"/>
      <c r="K35" s="67"/>
      <c r="L35" s="67"/>
      <c r="M35" s="68"/>
      <c r="N35" s="68"/>
      <c r="O35" s="68"/>
      <c r="P35" s="63"/>
      <c r="Q35" s="64"/>
      <c r="R35" s="106">
        <f t="shared" si="0"/>
        <v>0</v>
      </c>
    </row>
    <row r="36" spans="1:18" ht="12.75" customHeight="1" thickBot="1">
      <c r="A36" s="149"/>
      <c r="B36" s="191"/>
      <c r="C36" s="4"/>
      <c r="D36" s="5" t="s">
        <v>110</v>
      </c>
      <c r="E36" s="87"/>
      <c r="F36" s="129">
        <v>21550000</v>
      </c>
      <c r="G36" s="31"/>
      <c r="H36" s="67"/>
      <c r="I36" s="67"/>
      <c r="J36" s="67"/>
      <c r="K36" s="67"/>
      <c r="L36" s="67"/>
      <c r="M36" s="68"/>
      <c r="N36" s="68"/>
      <c r="O36" s="68"/>
      <c r="P36" s="60"/>
      <c r="Q36" s="109"/>
      <c r="R36" s="107"/>
    </row>
    <row r="37" spans="1:18" ht="12.75" customHeight="1">
      <c r="A37" s="146" t="s">
        <v>141</v>
      </c>
      <c r="B37" s="78" t="s">
        <v>157</v>
      </c>
      <c r="C37" s="15" t="s">
        <v>142</v>
      </c>
      <c r="D37" s="187" t="s">
        <v>144</v>
      </c>
      <c r="E37" s="82" t="s">
        <v>164</v>
      </c>
      <c r="F37" s="39">
        <v>15000000</v>
      </c>
      <c r="G37" s="26"/>
      <c r="H37" s="70"/>
      <c r="I37" s="70"/>
      <c r="J37" s="70"/>
      <c r="K37" s="70"/>
      <c r="L37" s="70"/>
      <c r="M37" s="49">
        <v>15000</v>
      </c>
      <c r="N37" s="49">
        <v>1608405</v>
      </c>
      <c r="O37" s="49">
        <v>7556583</v>
      </c>
      <c r="P37" s="49">
        <v>2887937</v>
      </c>
      <c r="Q37" s="50">
        <v>1110871</v>
      </c>
      <c r="R37" s="103">
        <f t="shared" si="0"/>
        <v>13178796</v>
      </c>
    </row>
    <row r="38" spans="1:18" ht="12.75" customHeight="1">
      <c r="A38" s="148"/>
      <c r="B38" s="79" t="s">
        <v>158</v>
      </c>
      <c r="C38" s="2" t="s">
        <v>143</v>
      </c>
      <c r="D38" s="188"/>
      <c r="E38" s="89" t="s">
        <v>164</v>
      </c>
      <c r="F38" s="48">
        <v>15000000</v>
      </c>
      <c r="G38" s="29"/>
      <c r="H38" s="66"/>
      <c r="I38" s="66"/>
      <c r="J38" s="66"/>
      <c r="K38" s="66"/>
      <c r="L38" s="66"/>
      <c r="M38" s="62"/>
      <c r="N38" s="62"/>
      <c r="O38" s="62"/>
      <c r="P38" s="62">
        <v>947281</v>
      </c>
      <c r="Q38" s="64">
        <v>2912918</v>
      </c>
      <c r="R38" s="106">
        <f t="shared" si="0"/>
        <v>3860199</v>
      </c>
    </row>
    <row r="39" spans="1:18" ht="12.75" customHeight="1" thickBot="1">
      <c r="A39" s="150"/>
      <c r="B39" s="80"/>
      <c r="C39" s="13"/>
      <c r="D39" s="14" t="s">
        <v>145</v>
      </c>
      <c r="E39" s="85"/>
      <c r="F39" s="125">
        <f>SUM(F37:F38)</f>
        <v>30000000</v>
      </c>
      <c r="G39" s="30"/>
      <c r="H39" s="69"/>
      <c r="I39" s="69"/>
      <c r="J39" s="69"/>
      <c r="K39" s="69"/>
      <c r="L39" s="69"/>
      <c r="M39" s="51"/>
      <c r="N39" s="51"/>
      <c r="O39" s="51"/>
      <c r="P39" s="51"/>
      <c r="Q39" s="57"/>
      <c r="R39" s="104"/>
    </row>
    <row r="40" spans="1:18" ht="22.5">
      <c r="A40" s="141" t="s">
        <v>92</v>
      </c>
      <c r="B40" s="144" t="s">
        <v>156</v>
      </c>
      <c r="C40" s="24" t="s">
        <v>39</v>
      </c>
      <c r="D40" s="19" t="s">
        <v>38</v>
      </c>
      <c r="E40" s="88" t="s">
        <v>161</v>
      </c>
      <c r="F40" s="44">
        <v>500000</v>
      </c>
      <c r="G40" s="32">
        <v>100</v>
      </c>
      <c r="H40" s="72"/>
      <c r="I40" s="72"/>
      <c r="J40" s="72"/>
      <c r="K40" s="72"/>
      <c r="L40" s="77"/>
      <c r="M40" s="65"/>
      <c r="N40" s="62"/>
      <c r="O40" s="62"/>
      <c r="P40" s="62"/>
      <c r="Q40" s="65"/>
      <c r="R40" s="105">
        <f t="shared" si="0"/>
        <v>0</v>
      </c>
    </row>
    <row r="41" spans="1:18" ht="33.75">
      <c r="A41" s="141"/>
      <c r="B41" s="144"/>
      <c r="C41" s="4" t="s">
        <v>40</v>
      </c>
      <c r="D41" s="3" t="s">
        <v>68</v>
      </c>
      <c r="E41" s="89" t="s">
        <v>162</v>
      </c>
      <c r="F41" s="48">
        <v>5566579.79</v>
      </c>
      <c r="G41" s="29">
        <v>100</v>
      </c>
      <c r="H41" s="66"/>
      <c r="I41" s="66"/>
      <c r="J41" s="66"/>
      <c r="K41" s="66"/>
      <c r="L41" s="71"/>
      <c r="M41" s="64"/>
      <c r="N41" s="63">
        <v>3035560.96</v>
      </c>
      <c r="O41" s="63">
        <v>2531018.83</v>
      </c>
      <c r="P41" s="63"/>
      <c r="Q41" s="64"/>
      <c r="R41" s="106">
        <f t="shared" si="0"/>
        <v>5566579.79</v>
      </c>
    </row>
    <row r="42" spans="1:18" ht="33.75" customHeight="1">
      <c r="A42" s="141"/>
      <c r="B42" s="144"/>
      <c r="C42" s="4" t="s">
        <v>41</v>
      </c>
      <c r="D42" s="3" t="s">
        <v>69</v>
      </c>
      <c r="E42" s="89" t="s">
        <v>161</v>
      </c>
      <c r="F42" s="48">
        <v>4500000</v>
      </c>
      <c r="G42" s="29">
        <v>100</v>
      </c>
      <c r="H42" s="66"/>
      <c r="I42" s="66"/>
      <c r="J42" s="66"/>
      <c r="K42" s="66"/>
      <c r="L42" s="71"/>
      <c r="M42" s="64"/>
      <c r="N42" s="63"/>
      <c r="O42" s="63"/>
      <c r="P42" s="63">
        <v>509377.2</v>
      </c>
      <c r="Q42" s="64">
        <v>2740197</v>
      </c>
      <c r="R42" s="106">
        <f t="shared" si="0"/>
        <v>3249574.2</v>
      </c>
    </row>
    <row r="43" spans="1:18" ht="12.75" customHeight="1" thickBot="1">
      <c r="A43" s="141"/>
      <c r="B43" s="144"/>
      <c r="C43" s="4"/>
      <c r="D43" s="5" t="s">
        <v>111</v>
      </c>
      <c r="E43" s="87"/>
      <c r="F43" s="129">
        <v>12200000</v>
      </c>
      <c r="G43" s="31"/>
      <c r="H43" s="67"/>
      <c r="I43" s="67"/>
      <c r="J43" s="67"/>
      <c r="K43" s="67"/>
      <c r="L43" s="120"/>
      <c r="M43" s="109"/>
      <c r="N43" s="68"/>
      <c r="O43" s="68"/>
      <c r="P43" s="60"/>
      <c r="Q43" s="109"/>
      <c r="R43" s="107"/>
    </row>
    <row r="44" spans="1:18" ht="45.75" customHeight="1">
      <c r="A44" s="146" t="s">
        <v>77</v>
      </c>
      <c r="B44" s="151">
        <v>39904</v>
      </c>
      <c r="C44" s="15" t="s">
        <v>56</v>
      </c>
      <c r="D44" s="16" t="s">
        <v>58</v>
      </c>
      <c r="E44" s="133" t="s">
        <v>161</v>
      </c>
      <c r="F44" s="176">
        <v>343000</v>
      </c>
      <c r="G44" s="171">
        <v>100</v>
      </c>
      <c r="H44" s="70"/>
      <c r="I44" s="70"/>
      <c r="J44" s="70"/>
      <c r="K44" s="70"/>
      <c r="L44" s="70"/>
      <c r="M44" s="49"/>
      <c r="N44" s="49">
        <v>75324.73</v>
      </c>
      <c r="O44" s="49"/>
      <c r="P44" s="49"/>
      <c r="Q44" s="50"/>
      <c r="R44" s="103">
        <f t="shared" si="0"/>
        <v>75324.73</v>
      </c>
    </row>
    <row r="45" spans="1:18" ht="33.75" customHeight="1">
      <c r="A45" s="147"/>
      <c r="B45" s="152"/>
      <c r="C45" s="18" t="s">
        <v>57</v>
      </c>
      <c r="D45" s="19" t="s">
        <v>44</v>
      </c>
      <c r="E45" s="134"/>
      <c r="F45" s="177"/>
      <c r="G45" s="172"/>
      <c r="H45" s="72"/>
      <c r="I45" s="72"/>
      <c r="J45" s="72"/>
      <c r="K45" s="72"/>
      <c r="L45" s="72"/>
      <c r="M45" s="62"/>
      <c r="N45" s="63"/>
      <c r="O45" s="63"/>
      <c r="P45" s="63">
        <v>267531</v>
      </c>
      <c r="Q45" s="64"/>
      <c r="R45" s="106">
        <f t="shared" si="0"/>
        <v>267531</v>
      </c>
    </row>
    <row r="46" spans="1:18" ht="12.75">
      <c r="A46" s="148"/>
      <c r="B46" s="153"/>
      <c r="C46" s="2" t="s">
        <v>42</v>
      </c>
      <c r="D46" s="3" t="s">
        <v>114</v>
      </c>
      <c r="E46" s="89" t="s">
        <v>161</v>
      </c>
      <c r="F46" s="47" t="s">
        <v>113</v>
      </c>
      <c r="G46" s="29">
        <v>90</v>
      </c>
      <c r="H46" s="66"/>
      <c r="I46" s="66"/>
      <c r="J46" s="66"/>
      <c r="K46" s="66"/>
      <c r="L46" s="66"/>
      <c r="M46" s="63"/>
      <c r="N46" s="63"/>
      <c r="O46" s="63"/>
      <c r="P46" s="63"/>
      <c r="Q46" s="64"/>
      <c r="R46" s="106">
        <f t="shared" si="0"/>
        <v>0</v>
      </c>
    </row>
    <row r="47" spans="1:18" ht="22.5">
      <c r="A47" s="148"/>
      <c r="B47" s="153"/>
      <c r="C47" s="2" t="s">
        <v>59</v>
      </c>
      <c r="D47" s="3" t="s">
        <v>60</v>
      </c>
      <c r="E47" s="89" t="s">
        <v>161</v>
      </c>
      <c r="F47" s="47" t="s">
        <v>113</v>
      </c>
      <c r="G47" s="29">
        <v>83</v>
      </c>
      <c r="H47" s="66"/>
      <c r="I47" s="66"/>
      <c r="J47" s="66"/>
      <c r="K47" s="66"/>
      <c r="L47" s="66"/>
      <c r="M47" s="63"/>
      <c r="N47" s="63"/>
      <c r="O47" s="63"/>
      <c r="P47" s="63"/>
      <c r="Q47" s="64"/>
      <c r="R47" s="106">
        <f t="shared" si="0"/>
        <v>0</v>
      </c>
    </row>
    <row r="48" spans="1:18" ht="22.5" customHeight="1">
      <c r="A48" s="148"/>
      <c r="B48" s="153"/>
      <c r="C48" s="2" t="s">
        <v>43</v>
      </c>
      <c r="D48" s="3" t="s">
        <v>45</v>
      </c>
      <c r="E48" s="89" t="s">
        <v>162</v>
      </c>
      <c r="F48" s="47" t="s">
        <v>113</v>
      </c>
      <c r="G48" s="29">
        <v>100</v>
      </c>
      <c r="H48" s="66"/>
      <c r="I48" s="66"/>
      <c r="J48" s="66"/>
      <c r="K48" s="66"/>
      <c r="L48" s="66"/>
      <c r="M48" s="63"/>
      <c r="N48" s="63"/>
      <c r="O48" s="63"/>
      <c r="P48" s="63"/>
      <c r="Q48" s="64"/>
      <c r="R48" s="106">
        <f t="shared" si="0"/>
        <v>0</v>
      </c>
    </row>
    <row r="49" spans="1:18" ht="33.75" customHeight="1">
      <c r="A49" s="149"/>
      <c r="B49" s="154"/>
      <c r="C49" s="4" t="s">
        <v>61</v>
      </c>
      <c r="D49" s="5" t="s">
        <v>62</v>
      </c>
      <c r="E49" s="87" t="s">
        <v>161</v>
      </c>
      <c r="F49" s="43">
        <v>3600000</v>
      </c>
      <c r="G49" s="31">
        <v>100</v>
      </c>
      <c r="H49" s="67"/>
      <c r="I49" s="67"/>
      <c r="J49" s="67"/>
      <c r="K49" s="67"/>
      <c r="L49" s="67"/>
      <c r="M49" s="68"/>
      <c r="N49" s="63"/>
      <c r="O49" s="63"/>
      <c r="P49" s="63"/>
      <c r="Q49" s="64"/>
      <c r="R49" s="106">
        <f t="shared" si="0"/>
        <v>0</v>
      </c>
    </row>
    <row r="50" spans="1:18" ht="33.75" customHeight="1">
      <c r="A50" s="149"/>
      <c r="B50" s="154"/>
      <c r="C50" s="4" t="s">
        <v>72</v>
      </c>
      <c r="D50" s="5" t="s">
        <v>100</v>
      </c>
      <c r="E50" s="87" t="s">
        <v>161</v>
      </c>
      <c r="F50" s="46" t="s">
        <v>113</v>
      </c>
      <c r="G50" s="31">
        <v>100</v>
      </c>
      <c r="H50" s="67"/>
      <c r="I50" s="67"/>
      <c r="J50" s="67"/>
      <c r="K50" s="67"/>
      <c r="L50" s="67"/>
      <c r="M50" s="68"/>
      <c r="N50" s="68"/>
      <c r="O50" s="68"/>
      <c r="P50" s="60"/>
      <c r="Q50" s="64"/>
      <c r="R50" s="106">
        <f t="shared" si="0"/>
        <v>0</v>
      </c>
    </row>
    <row r="51" spans="1:18" ht="33.75" customHeight="1">
      <c r="A51" s="149"/>
      <c r="B51" s="154"/>
      <c r="C51" s="4" t="s">
        <v>73</v>
      </c>
      <c r="D51" s="5" t="s">
        <v>74</v>
      </c>
      <c r="E51" s="87" t="s">
        <v>161</v>
      </c>
      <c r="F51" s="43">
        <v>1000000</v>
      </c>
      <c r="G51" s="31">
        <v>100</v>
      </c>
      <c r="H51" s="67"/>
      <c r="I51" s="67"/>
      <c r="J51" s="67"/>
      <c r="K51" s="67"/>
      <c r="L51" s="67"/>
      <c r="M51" s="68"/>
      <c r="N51" s="68"/>
      <c r="O51" s="68"/>
      <c r="P51" s="63"/>
      <c r="Q51" s="64">
        <v>443725</v>
      </c>
      <c r="R51" s="106">
        <f t="shared" si="0"/>
        <v>443725</v>
      </c>
    </row>
    <row r="52" spans="1:18" ht="12.75" customHeight="1" thickBot="1">
      <c r="A52" s="150"/>
      <c r="B52" s="155"/>
      <c r="C52" s="13"/>
      <c r="D52" s="14" t="s">
        <v>112</v>
      </c>
      <c r="E52" s="85"/>
      <c r="F52" s="125">
        <v>51850000</v>
      </c>
      <c r="G52" s="30"/>
      <c r="H52" s="69"/>
      <c r="I52" s="69"/>
      <c r="J52" s="69"/>
      <c r="K52" s="69"/>
      <c r="L52" s="69"/>
      <c r="M52" s="56"/>
      <c r="N52" s="56"/>
      <c r="O52" s="56"/>
      <c r="P52" s="51"/>
      <c r="Q52" s="57"/>
      <c r="R52" s="104"/>
    </row>
    <row r="53" spans="1:18" ht="12.75" customHeight="1">
      <c r="A53" s="140" t="s">
        <v>166</v>
      </c>
      <c r="B53" s="156" t="s">
        <v>167</v>
      </c>
      <c r="C53" s="138"/>
      <c r="D53" s="37" t="s">
        <v>124</v>
      </c>
      <c r="E53" s="91" t="s">
        <v>163</v>
      </c>
      <c r="F53" s="39">
        <v>2500000</v>
      </c>
      <c r="G53" s="35">
        <v>83</v>
      </c>
      <c r="H53" s="70"/>
      <c r="I53" s="70"/>
      <c r="J53" s="70"/>
      <c r="K53" s="70"/>
      <c r="L53" s="70"/>
      <c r="M53" s="49"/>
      <c r="N53" s="49">
        <v>45674.82</v>
      </c>
      <c r="O53" s="49">
        <v>165187.76</v>
      </c>
      <c r="P53" s="39">
        <v>461187.81</v>
      </c>
      <c r="Q53" s="131">
        <v>215856.06</v>
      </c>
      <c r="R53" s="103">
        <f t="shared" si="0"/>
        <v>887906.45</v>
      </c>
    </row>
    <row r="54" spans="1:18" ht="12.75" customHeight="1">
      <c r="A54" s="141"/>
      <c r="B54" s="144"/>
      <c r="C54" s="139"/>
      <c r="D54" s="3" t="s">
        <v>125</v>
      </c>
      <c r="E54" s="89" t="s">
        <v>163</v>
      </c>
      <c r="F54" s="48">
        <v>8300000</v>
      </c>
      <c r="G54" s="31">
        <v>100</v>
      </c>
      <c r="H54" s="66"/>
      <c r="I54" s="66"/>
      <c r="J54" s="66"/>
      <c r="K54" s="66"/>
      <c r="L54" s="66"/>
      <c r="M54" s="63"/>
      <c r="N54" s="63"/>
      <c r="O54" s="63">
        <v>824463.05</v>
      </c>
      <c r="P54" s="48">
        <v>2390942.83</v>
      </c>
      <c r="Q54" s="132">
        <v>1319140.88</v>
      </c>
      <c r="R54" s="106">
        <f t="shared" si="0"/>
        <v>4534546.76</v>
      </c>
    </row>
    <row r="55" spans="1:18" ht="12.75" customHeight="1">
      <c r="A55" s="141"/>
      <c r="B55" s="144"/>
      <c r="C55" s="139"/>
      <c r="D55" s="38" t="s">
        <v>126</v>
      </c>
      <c r="E55" s="92" t="s">
        <v>163</v>
      </c>
      <c r="F55" s="48">
        <v>20300000</v>
      </c>
      <c r="G55" s="31">
        <v>75</v>
      </c>
      <c r="H55" s="66"/>
      <c r="I55" s="66"/>
      <c r="J55" s="66"/>
      <c r="K55" s="66"/>
      <c r="L55" s="66"/>
      <c r="M55" s="63"/>
      <c r="N55" s="63"/>
      <c r="O55" s="63"/>
      <c r="P55" s="48"/>
      <c r="Q55" s="102">
        <v>2773774.68</v>
      </c>
      <c r="R55" s="106">
        <f t="shared" si="0"/>
        <v>2773774.68</v>
      </c>
    </row>
    <row r="56" spans="1:18" ht="12.75" customHeight="1">
      <c r="A56" s="141"/>
      <c r="B56" s="144"/>
      <c r="C56" s="139"/>
      <c r="D56" s="38" t="s">
        <v>127</v>
      </c>
      <c r="E56" s="92" t="s">
        <v>163</v>
      </c>
      <c r="F56" s="48">
        <v>9000000</v>
      </c>
      <c r="G56" s="31">
        <v>91</v>
      </c>
      <c r="H56" s="66"/>
      <c r="I56" s="66"/>
      <c r="J56" s="66"/>
      <c r="K56" s="66"/>
      <c r="L56" s="66"/>
      <c r="M56" s="63"/>
      <c r="N56" s="63"/>
      <c r="O56" s="63"/>
      <c r="P56" s="48">
        <v>894095.41</v>
      </c>
      <c r="Q56" s="102">
        <v>2592876.71</v>
      </c>
      <c r="R56" s="106">
        <f t="shared" si="0"/>
        <v>3486972.12</v>
      </c>
    </row>
    <row r="57" spans="1:18" ht="12.75" customHeight="1">
      <c r="A57" s="141"/>
      <c r="B57" s="144"/>
      <c r="C57" s="139"/>
      <c r="D57" s="3" t="s">
        <v>128</v>
      </c>
      <c r="E57" s="89" t="s">
        <v>163</v>
      </c>
      <c r="F57" s="48">
        <v>2300000</v>
      </c>
      <c r="G57" s="31">
        <v>100</v>
      </c>
      <c r="H57" s="66"/>
      <c r="I57" s="66"/>
      <c r="J57" s="66"/>
      <c r="K57" s="66"/>
      <c r="L57" s="66"/>
      <c r="M57" s="63"/>
      <c r="N57" s="63"/>
      <c r="O57" s="63"/>
      <c r="P57" s="48"/>
      <c r="Q57" s="132">
        <v>1264290.43</v>
      </c>
      <c r="R57" s="106">
        <f>SUM(P57:Q57)</f>
        <v>1264290.43</v>
      </c>
    </row>
    <row r="58" spans="1:18" ht="12.75" customHeight="1">
      <c r="A58" s="141"/>
      <c r="B58" s="144"/>
      <c r="C58" s="139"/>
      <c r="D58" s="75" t="s">
        <v>129</v>
      </c>
      <c r="E58" s="93" t="s">
        <v>163</v>
      </c>
      <c r="F58" s="43">
        <v>1500000</v>
      </c>
      <c r="G58" s="31"/>
      <c r="H58" s="67"/>
      <c r="I58" s="67"/>
      <c r="J58" s="67"/>
      <c r="K58" s="67"/>
      <c r="L58" s="67"/>
      <c r="M58" s="68"/>
      <c r="N58" s="68"/>
      <c r="O58" s="68"/>
      <c r="P58" s="43"/>
      <c r="Q58" s="102"/>
      <c r="R58" s="106">
        <f t="shared" si="0"/>
        <v>0</v>
      </c>
    </row>
    <row r="59" spans="1:19" ht="12.75" customHeight="1" thickBot="1">
      <c r="A59" s="142"/>
      <c r="B59" s="157"/>
      <c r="C59" s="13"/>
      <c r="D59" s="14" t="s">
        <v>130</v>
      </c>
      <c r="E59" s="85"/>
      <c r="F59" s="125">
        <f>SUM(F53:F58)</f>
        <v>43900000</v>
      </c>
      <c r="G59" s="30"/>
      <c r="H59" s="69"/>
      <c r="I59" s="69"/>
      <c r="J59" s="69"/>
      <c r="K59" s="69"/>
      <c r="L59" s="69"/>
      <c r="M59" s="56"/>
      <c r="N59" s="56"/>
      <c r="O59" s="56"/>
      <c r="P59" s="41"/>
      <c r="Q59" s="101"/>
      <c r="R59" s="104"/>
      <c r="S59" s="94"/>
    </row>
    <row r="60" spans="1:18" ht="22.5">
      <c r="A60" s="179" t="s">
        <v>138</v>
      </c>
      <c r="B60" s="181" t="s">
        <v>159</v>
      </c>
      <c r="C60" s="15"/>
      <c r="D60" s="76" t="s">
        <v>139</v>
      </c>
      <c r="E60" s="90" t="s">
        <v>164</v>
      </c>
      <c r="F60" s="39">
        <v>10000000</v>
      </c>
      <c r="G60" s="26">
        <v>100</v>
      </c>
      <c r="H60" s="70"/>
      <c r="I60" s="70"/>
      <c r="J60" s="70"/>
      <c r="K60" s="70"/>
      <c r="L60" s="70"/>
      <c r="M60" s="49"/>
      <c r="N60" s="49"/>
      <c r="O60" s="49">
        <v>238491.8</v>
      </c>
      <c r="P60" s="39">
        <v>1219130.42</v>
      </c>
      <c r="Q60" s="114">
        <v>5314896.39</v>
      </c>
      <c r="R60" s="103">
        <f>SUM(H60:Q60)</f>
        <v>6772518.609999999</v>
      </c>
    </row>
    <row r="61" spans="1:18" ht="12.75" customHeight="1" thickBot="1">
      <c r="A61" s="180"/>
      <c r="B61" s="182"/>
      <c r="C61" s="13"/>
      <c r="D61" s="14" t="s">
        <v>140</v>
      </c>
      <c r="E61" s="85"/>
      <c r="F61" s="125">
        <v>10000000</v>
      </c>
      <c r="G61" s="30"/>
      <c r="H61" s="69"/>
      <c r="I61" s="69"/>
      <c r="J61" s="69"/>
      <c r="K61" s="69"/>
      <c r="L61" s="69"/>
      <c r="M61" s="56"/>
      <c r="N61" s="56"/>
      <c r="O61" s="56"/>
      <c r="P61" s="41"/>
      <c r="Q61" s="113"/>
      <c r="R61" s="104"/>
    </row>
    <row r="62" spans="1:18" ht="22.5" customHeight="1">
      <c r="A62" s="141" t="s">
        <v>186</v>
      </c>
      <c r="B62" s="144" t="s">
        <v>187</v>
      </c>
      <c r="C62" s="18" t="s">
        <v>53</v>
      </c>
      <c r="D62" s="19" t="s">
        <v>49</v>
      </c>
      <c r="E62" s="88" t="s">
        <v>162</v>
      </c>
      <c r="F62" s="44">
        <v>4800000</v>
      </c>
      <c r="G62" s="32">
        <v>100</v>
      </c>
      <c r="H62" s="72"/>
      <c r="I62" s="72"/>
      <c r="J62" s="72"/>
      <c r="K62" s="72"/>
      <c r="L62" s="72"/>
      <c r="M62" s="62"/>
      <c r="N62" s="62"/>
      <c r="O62" s="62"/>
      <c r="P62" s="62">
        <v>534762.95</v>
      </c>
      <c r="Q62" s="65">
        <v>2317306.08</v>
      </c>
      <c r="R62" s="105">
        <f t="shared" si="0"/>
        <v>2852069.0300000003</v>
      </c>
    </row>
    <row r="63" spans="1:18" ht="18" customHeight="1">
      <c r="A63" s="141"/>
      <c r="B63" s="144"/>
      <c r="C63" s="2" t="s">
        <v>54</v>
      </c>
      <c r="D63" s="3" t="s">
        <v>50</v>
      </c>
      <c r="E63" s="89" t="s">
        <v>162</v>
      </c>
      <c r="F63" s="47" t="s">
        <v>113</v>
      </c>
      <c r="G63" s="29">
        <v>100</v>
      </c>
      <c r="H63" s="66"/>
      <c r="I63" s="66"/>
      <c r="J63" s="66"/>
      <c r="K63" s="66"/>
      <c r="L63" s="66"/>
      <c r="M63" s="63"/>
      <c r="N63" s="63"/>
      <c r="O63" s="63"/>
      <c r="P63" s="63"/>
      <c r="Q63" s="64"/>
      <c r="R63" s="106">
        <f t="shared" si="0"/>
        <v>0</v>
      </c>
    </row>
    <row r="64" spans="1:18" ht="22.5">
      <c r="A64" s="141"/>
      <c r="B64" s="144"/>
      <c r="C64" s="2" t="s">
        <v>55</v>
      </c>
      <c r="D64" s="3" t="s">
        <v>70</v>
      </c>
      <c r="E64" s="89" t="s">
        <v>162</v>
      </c>
      <c r="F64" s="47" t="s">
        <v>113</v>
      </c>
      <c r="G64" s="29">
        <v>100</v>
      </c>
      <c r="H64" s="66"/>
      <c r="I64" s="66"/>
      <c r="J64" s="66"/>
      <c r="K64" s="66"/>
      <c r="L64" s="66"/>
      <c r="M64" s="63"/>
      <c r="N64" s="63"/>
      <c r="O64" s="63"/>
      <c r="P64" s="63"/>
      <c r="Q64" s="64"/>
      <c r="R64" s="106">
        <f t="shared" si="0"/>
        <v>0</v>
      </c>
    </row>
    <row r="65" spans="1:18" ht="22.5">
      <c r="A65" s="141"/>
      <c r="B65" s="144"/>
      <c r="C65" s="4" t="s">
        <v>115</v>
      </c>
      <c r="D65" s="5" t="s">
        <v>116</v>
      </c>
      <c r="E65" s="87" t="s">
        <v>161</v>
      </c>
      <c r="F65" s="46" t="s">
        <v>113</v>
      </c>
      <c r="G65" s="31">
        <v>100</v>
      </c>
      <c r="H65" s="67"/>
      <c r="I65" s="67"/>
      <c r="J65" s="67"/>
      <c r="K65" s="67"/>
      <c r="L65" s="67"/>
      <c r="M65" s="68"/>
      <c r="N65" s="68"/>
      <c r="O65" s="68"/>
      <c r="P65" s="63"/>
      <c r="Q65" s="64"/>
      <c r="R65" s="106">
        <f t="shared" si="0"/>
        <v>0</v>
      </c>
    </row>
    <row r="66" spans="1:18" ht="22.5">
      <c r="A66" s="141"/>
      <c r="B66" s="144"/>
      <c r="C66" s="4" t="s">
        <v>174</v>
      </c>
      <c r="D66" s="5" t="s">
        <v>175</v>
      </c>
      <c r="E66" s="87" t="s">
        <v>161</v>
      </c>
      <c r="F66" s="93" t="s">
        <v>113</v>
      </c>
      <c r="G66" s="197">
        <v>100</v>
      </c>
      <c r="H66" s="67"/>
      <c r="I66" s="67"/>
      <c r="J66" s="67"/>
      <c r="K66" s="67"/>
      <c r="L66" s="67"/>
      <c r="M66" s="68"/>
      <c r="N66" s="68"/>
      <c r="O66" s="68"/>
      <c r="P66" s="63"/>
      <c r="Q66" s="109"/>
      <c r="R66" s="105">
        <f t="shared" si="0"/>
        <v>0</v>
      </c>
    </row>
    <row r="67" spans="1:18" ht="33.75">
      <c r="A67" s="141"/>
      <c r="B67" s="144"/>
      <c r="C67" s="4" t="s">
        <v>176</v>
      </c>
      <c r="D67" s="198" t="s">
        <v>177</v>
      </c>
      <c r="E67" s="87" t="s">
        <v>161</v>
      </c>
      <c r="F67" s="93" t="s">
        <v>113</v>
      </c>
      <c r="G67" s="197">
        <v>100</v>
      </c>
      <c r="H67" s="67"/>
      <c r="I67" s="67"/>
      <c r="J67" s="67"/>
      <c r="K67" s="67"/>
      <c r="L67" s="67"/>
      <c r="M67" s="68"/>
      <c r="N67" s="68"/>
      <c r="O67" s="68"/>
      <c r="P67" s="63"/>
      <c r="Q67" s="109"/>
      <c r="R67" s="106">
        <f t="shared" si="0"/>
        <v>0</v>
      </c>
    </row>
    <row r="68" spans="1:18" ht="22.5">
      <c r="A68" s="141"/>
      <c r="B68" s="144"/>
      <c r="C68" s="4" t="s">
        <v>178</v>
      </c>
      <c r="D68" s="5" t="s">
        <v>179</v>
      </c>
      <c r="E68" s="87" t="s">
        <v>165</v>
      </c>
      <c r="F68" s="93" t="s">
        <v>113</v>
      </c>
      <c r="G68" s="197">
        <v>100</v>
      </c>
      <c r="H68" s="67"/>
      <c r="I68" s="67"/>
      <c r="J68" s="67"/>
      <c r="K68" s="67"/>
      <c r="L68" s="67"/>
      <c r="M68" s="68"/>
      <c r="N68" s="68"/>
      <c r="O68" s="68"/>
      <c r="P68" s="63"/>
      <c r="Q68" s="109"/>
      <c r="R68" s="106">
        <f t="shared" si="0"/>
        <v>0</v>
      </c>
    </row>
    <row r="69" spans="1:18" ht="22.5">
      <c r="A69" s="141"/>
      <c r="B69" s="144"/>
      <c r="C69" s="4" t="s">
        <v>180</v>
      </c>
      <c r="D69" s="5" t="s">
        <v>181</v>
      </c>
      <c r="E69" s="87" t="s">
        <v>162</v>
      </c>
      <c r="F69" s="93" t="s">
        <v>113</v>
      </c>
      <c r="G69" s="197">
        <v>100</v>
      </c>
      <c r="H69" s="67"/>
      <c r="I69" s="67"/>
      <c r="J69" s="67"/>
      <c r="K69" s="67"/>
      <c r="L69" s="67"/>
      <c r="M69" s="68"/>
      <c r="N69" s="68"/>
      <c r="O69" s="68"/>
      <c r="P69" s="63"/>
      <c r="Q69" s="109"/>
      <c r="R69" s="106">
        <f t="shared" si="0"/>
        <v>0</v>
      </c>
    </row>
    <row r="70" spans="1:18" ht="12.75">
      <c r="A70" s="141"/>
      <c r="B70" s="144"/>
      <c r="C70" s="4" t="s">
        <v>182</v>
      </c>
      <c r="D70" s="5" t="s">
        <v>183</v>
      </c>
      <c r="E70" s="87" t="s">
        <v>161</v>
      </c>
      <c r="F70" s="93" t="s">
        <v>113</v>
      </c>
      <c r="G70" s="197">
        <v>100</v>
      </c>
      <c r="H70" s="67"/>
      <c r="I70" s="67"/>
      <c r="J70" s="67"/>
      <c r="K70" s="67"/>
      <c r="L70" s="67"/>
      <c r="M70" s="68"/>
      <c r="N70" s="68"/>
      <c r="O70" s="68"/>
      <c r="P70" s="63"/>
      <c r="Q70" s="109"/>
      <c r="R70" s="105">
        <f t="shared" si="0"/>
        <v>0</v>
      </c>
    </row>
    <row r="71" spans="1:18" ht="33.75">
      <c r="A71" s="141"/>
      <c r="B71" s="144"/>
      <c r="C71" s="4" t="s">
        <v>184</v>
      </c>
      <c r="D71" s="198" t="s">
        <v>185</v>
      </c>
      <c r="E71" s="87" t="s">
        <v>161</v>
      </c>
      <c r="F71" s="93" t="s">
        <v>113</v>
      </c>
      <c r="G71" s="197">
        <v>100</v>
      </c>
      <c r="H71" s="67"/>
      <c r="I71" s="67"/>
      <c r="J71" s="67"/>
      <c r="K71" s="67"/>
      <c r="L71" s="67"/>
      <c r="M71" s="68"/>
      <c r="N71" s="68"/>
      <c r="O71" s="68"/>
      <c r="P71" s="63"/>
      <c r="Q71" s="109"/>
      <c r="R71" s="106">
        <f t="shared" si="0"/>
        <v>0</v>
      </c>
    </row>
    <row r="72" spans="1:18" ht="12.75" customHeight="1" thickBot="1">
      <c r="A72" s="141"/>
      <c r="B72" s="144"/>
      <c r="C72" s="4"/>
      <c r="D72" s="5" t="s">
        <v>191</v>
      </c>
      <c r="E72" s="87"/>
      <c r="F72" s="129">
        <v>20800000</v>
      </c>
      <c r="G72" s="31"/>
      <c r="H72" s="67"/>
      <c r="I72" s="67"/>
      <c r="J72" s="67"/>
      <c r="K72" s="67"/>
      <c r="L72" s="67"/>
      <c r="M72" s="68"/>
      <c r="N72" s="68"/>
      <c r="O72" s="68"/>
      <c r="P72" s="60"/>
      <c r="Q72" s="109"/>
      <c r="R72" s="107"/>
    </row>
    <row r="73" spans="1:18" ht="18" customHeight="1">
      <c r="A73" s="140" t="s">
        <v>188</v>
      </c>
      <c r="B73" s="156" t="s">
        <v>187</v>
      </c>
      <c r="C73" s="15" t="s">
        <v>51</v>
      </c>
      <c r="D73" s="16" t="s">
        <v>52</v>
      </c>
      <c r="E73" s="82" t="s">
        <v>161</v>
      </c>
      <c r="F73" s="39">
        <v>3500000</v>
      </c>
      <c r="G73" s="26">
        <v>100</v>
      </c>
      <c r="H73" s="70"/>
      <c r="I73" s="70"/>
      <c r="J73" s="70"/>
      <c r="K73" s="70"/>
      <c r="L73" s="70"/>
      <c r="M73" s="49"/>
      <c r="N73" s="49">
        <v>1412562.66</v>
      </c>
      <c r="O73" s="49">
        <v>1732197.46</v>
      </c>
      <c r="P73" s="49"/>
      <c r="Q73" s="50"/>
      <c r="R73" s="103">
        <f t="shared" si="0"/>
        <v>3144760.12</v>
      </c>
    </row>
    <row r="74" spans="1:18" ht="18" customHeight="1">
      <c r="A74" s="143"/>
      <c r="B74" s="145"/>
      <c r="C74" s="2" t="s">
        <v>75</v>
      </c>
      <c r="D74" s="3" t="s">
        <v>76</v>
      </c>
      <c r="E74" s="89" t="s">
        <v>161</v>
      </c>
      <c r="F74" s="48">
        <v>3950000</v>
      </c>
      <c r="G74" s="29">
        <v>100</v>
      </c>
      <c r="H74" s="66"/>
      <c r="I74" s="66"/>
      <c r="J74" s="66"/>
      <c r="K74" s="66"/>
      <c r="L74" s="66"/>
      <c r="M74" s="63"/>
      <c r="N74" s="63"/>
      <c r="O74" s="63">
        <v>787744.75</v>
      </c>
      <c r="P74" s="63">
        <v>2497720.57</v>
      </c>
      <c r="Q74" s="64">
        <v>631850.93</v>
      </c>
      <c r="R74" s="106">
        <f t="shared" si="0"/>
        <v>3917316.25</v>
      </c>
    </row>
    <row r="75" spans="1:18" ht="33.75">
      <c r="A75" s="143"/>
      <c r="B75" s="145"/>
      <c r="C75" s="2"/>
      <c r="D75" s="3" t="s">
        <v>170</v>
      </c>
      <c r="E75" s="89" t="s">
        <v>161</v>
      </c>
      <c r="F75" s="48">
        <v>800000</v>
      </c>
      <c r="G75" s="29">
        <v>100</v>
      </c>
      <c r="H75" s="66"/>
      <c r="I75" s="66"/>
      <c r="J75" s="66"/>
      <c r="K75" s="66"/>
      <c r="L75" s="66"/>
      <c r="M75" s="63"/>
      <c r="N75" s="63"/>
      <c r="O75" s="63"/>
      <c r="P75" s="63"/>
      <c r="Q75" s="64"/>
      <c r="R75" s="106">
        <f t="shared" si="0"/>
        <v>0</v>
      </c>
    </row>
    <row r="76" spans="1:18" ht="22.5">
      <c r="A76" s="143"/>
      <c r="B76" s="145"/>
      <c r="C76" s="2"/>
      <c r="D76" s="3" t="s">
        <v>171</v>
      </c>
      <c r="E76" s="89" t="s">
        <v>161</v>
      </c>
      <c r="F76" s="48">
        <v>200000</v>
      </c>
      <c r="G76" s="29">
        <v>100</v>
      </c>
      <c r="H76" s="66"/>
      <c r="I76" s="66"/>
      <c r="J76" s="66"/>
      <c r="K76" s="66"/>
      <c r="L76" s="66"/>
      <c r="M76" s="63"/>
      <c r="N76" s="63"/>
      <c r="O76" s="63"/>
      <c r="P76" s="63"/>
      <c r="Q76" s="64"/>
      <c r="R76" s="106">
        <f t="shared" si="0"/>
        <v>0</v>
      </c>
    </row>
    <row r="77" spans="1:18" ht="18" customHeight="1">
      <c r="A77" s="143"/>
      <c r="B77" s="145"/>
      <c r="C77" s="2" t="s">
        <v>117</v>
      </c>
      <c r="D77" s="3" t="s">
        <v>118</v>
      </c>
      <c r="E77" s="89" t="s">
        <v>161</v>
      </c>
      <c r="F77" s="48">
        <v>4000000</v>
      </c>
      <c r="G77" s="29">
        <v>100</v>
      </c>
      <c r="H77" s="66"/>
      <c r="I77" s="66"/>
      <c r="J77" s="66"/>
      <c r="K77" s="66"/>
      <c r="L77" s="66"/>
      <c r="M77" s="63"/>
      <c r="N77" s="63"/>
      <c r="O77" s="63"/>
      <c r="P77" s="63"/>
      <c r="Q77" s="64">
        <v>2105571.63</v>
      </c>
      <c r="R77" s="106">
        <f t="shared" si="0"/>
        <v>2105571.63</v>
      </c>
    </row>
    <row r="78" spans="1:18" ht="18" customHeight="1">
      <c r="A78" s="143"/>
      <c r="B78" s="145"/>
      <c r="C78" s="199" t="s">
        <v>189</v>
      </c>
      <c r="D78" s="200" t="s">
        <v>190</v>
      </c>
      <c r="E78" s="89" t="s">
        <v>161</v>
      </c>
      <c r="F78" s="48">
        <v>3400000</v>
      </c>
      <c r="G78" s="201">
        <v>100</v>
      </c>
      <c r="H78" s="66"/>
      <c r="I78" s="66"/>
      <c r="J78" s="66"/>
      <c r="K78" s="66"/>
      <c r="L78" s="66"/>
      <c r="M78" s="63"/>
      <c r="N78" s="63"/>
      <c r="O78" s="63"/>
      <c r="P78" s="63"/>
      <c r="Q78" s="109"/>
      <c r="R78" s="106">
        <f t="shared" si="0"/>
        <v>0</v>
      </c>
    </row>
    <row r="79" spans="1:19" ht="13.5" thickBot="1">
      <c r="A79" s="173"/>
      <c r="B79" s="186"/>
      <c r="C79" s="20"/>
      <c r="D79" s="23" t="s">
        <v>192</v>
      </c>
      <c r="E79" s="83"/>
      <c r="F79" s="124">
        <v>18310000</v>
      </c>
      <c r="G79" s="27"/>
      <c r="H79" s="73"/>
      <c r="I79" s="73"/>
      <c r="J79" s="73"/>
      <c r="K79" s="73"/>
      <c r="L79" s="73"/>
      <c r="M79" s="51"/>
      <c r="N79" s="51"/>
      <c r="O79" s="51"/>
      <c r="P79" s="51"/>
      <c r="Q79" s="57"/>
      <c r="R79" s="104"/>
      <c r="S79" s="94"/>
    </row>
    <row r="80" spans="1:19" ht="45.75" customHeight="1">
      <c r="A80" s="141" t="s">
        <v>193</v>
      </c>
      <c r="B80" s="144" t="s">
        <v>187</v>
      </c>
      <c r="C80" s="18" t="s">
        <v>63</v>
      </c>
      <c r="D80" s="19" t="s">
        <v>71</v>
      </c>
      <c r="E80" s="88" t="s">
        <v>165</v>
      </c>
      <c r="F80" s="44">
        <v>13306000</v>
      </c>
      <c r="G80" s="32">
        <v>100</v>
      </c>
      <c r="H80" s="72"/>
      <c r="I80" s="72"/>
      <c r="J80" s="72"/>
      <c r="K80" s="72"/>
      <c r="L80" s="72"/>
      <c r="M80" s="62"/>
      <c r="N80" s="62"/>
      <c r="O80" s="62">
        <v>1500000</v>
      </c>
      <c r="P80" s="62">
        <v>2351940.9</v>
      </c>
      <c r="Q80" s="65">
        <v>2071882.83</v>
      </c>
      <c r="R80" s="105">
        <f aca="true" t="shared" si="1" ref="R80:R99">SUM(H80:Q80)</f>
        <v>5923823.73</v>
      </c>
      <c r="S80" s="9"/>
    </row>
    <row r="81" spans="1:19" ht="12.75" customHeight="1" thickBot="1">
      <c r="A81" s="143"/>
      <c r="B81" s="145"/>
      <c r="C81" s="24"/>
      <c r="D81" s="25" t="s">
        <v>194</v>
      </c>
      <c r="E81" s="86"/>
      <c r="F81" s="130">
        <f>SUM(F80)</f>
        <v>13306000</v>
      </c>
      <c r="G81" s="28"/>
      <c r="H81" s="74"/>
      <c r="I81" s="74"/>
      <c r="J81" s="74"/>
      <c r="K81" s="74"/>
      <c r="L81" s="74"/>
      <c r="M81" s="60"/>
      <c r="N81" s="60"/>
      <c r="O81" s="60"/>
      <c r="P81" s="60"/>
      <c r="Q81" s="109"/>
      <c r="R81" s="107"/>
      <c r="S81" s="9"/>
    </row>
    <row r="82" spans="1:19" ht="22.5">
      <c r="A82" s="140" t="s">
        <v>195</v>
      </c>
      <c r="B82" s="183" t="s">
        <v>187</v>
      </c>
      <c r="C82" s="15" t="s">
        <v>87</v>
      </c>
      <c r="D82" s="16" t="s">
        <v>88</v>
      </c>
      <c r="E82" s="82" t="s">
        <v>161</v>
      </c>
      <c r="F82" s="42" t="s">
        <v>113</v>
      </c>
      <c r="G82" s="26">
        <v>100</v>
      </c>
      <c r="H82" s="70"/>
      <c r="I82" s="70"/>
      <c r="J82" s="70"/>
      <c r="K82" s="70"/>
      <c r="L82" s="70"/>
      <c r="M82" s="49"/>
      <c r="N82" s="49"/>
      <c r="O82" s="49"/>
      <c r="P82" s="49"/>
      <c r="Q82" s="50"/>
      <c r="R82" s="103">
        <f t="shared" si="1"/>
        <v>0</v>
      </c>
      <c r="S82" s="9"/>
    </row>
    <row r="83" spans="1:19" ht="22.5" customHeight="1">
      <c r="A83" s="141"/>
      <c r="B83" s="184"/>
      <c r="C83" s="2" t="s">
        <v>93</v>
      </c>
      <c r="D83" s="3" t="s">
        <v>97</v>
      </c>
      <c r="E83" s="89" t="s">
        <v>161</v>
      </c>
      <c r="F83" s="47" t="s">
        <v>113</v>
      </c>
      <c r="G83" s="29">
        <v>100</v>
      </c>
      <c r="H83" s="66"/>
      <c r="I83" s="66"/>
      <c r="J83" s="66"/>
      <c r="K83" s="66"/>
      <c r="L83" s="66"/>
      <c r="M83" s="63"/>
      <c r="N83" s="63"/>
      <c r="O83" s="63"/>
      <c r="P83" s="63"/>
      <c r="Q83" s="64"/>
      <c r="R83" s="106">
        <f t="shared" si="1"/>
        <v>0</v>
      </c>
      <c r="S83" s="9"/>
    </row>
    <row r="84" spans="1:19" ht="12.75">
      <c r="A84" s="141"/>
      <c r="B84" s="184"/>
      <c r="C84" s="2" t="s">
        <v>94</v>
      </c>
      <c r="D84" s="3" t="s">
        <v>96</v>
      </c>
      <c r="E84" s="89" t="s">
        <v>161</v>
      </c>
      <c r="F84" s="47">
        <v>1460000</v>
      </c>
      <c r="G84" s="29">
        <v>100</v>
      </c>
      <c r="H84" s="66"/>
      <c r="I84" s="66"/>
      <c r="J84" s="66"/>
      <c r="K84" s="66"/>
      <c r="L84" s="66"/>
      <c r="M84" s="63"/>
      <c r="N84" s="63"/>
      <c r="O84" s="63"/>
      <c r="P84" s="63"/>
      <c r="Q84" s="64"/>
      <c r="R84" s="106">
        <f t="shared" si="1"/>
        <v>0</v>
      </c>
      <c r="S84" s="9"/>
    </row>
    <row r="85" spans="1:19" ht="22.5" customHeight="1">
      <c r="A85" s="141"/>
      <c r="B85" s="184"/>
      <c r="C85" s="2" t="s">
        <v>119</v>
      </c>
      <c r="D85" s="3" t="s">
        <v>120</v>
      </c>
      <c r="E85" s="89" t="s">
        <v>161</v>
      </c>
      <c r="F85" s="47" t="s">
        <v>113</v>
      </c>
      <c r="G85" s="29">
        <v>100</v>
      </c>
      <c r="H85" s="66"/>
      <c r="I85" s="66"/>
      <c r="J85" s="66"/>
      <c r="K85" s="66"/>
      <c r="L85" s="66"/>
      <c r="M85" s="63"/>
      <c r="N85" s="63"/>
      <c r="O85" s="63"/>
      <c r="P85" s="63"/>
      <c r="Q85" s="64"/>
      <c r="R85" s="106">
        <f t="shared" si="1"/>
        <v>0</v>
      </c>
      <c r="S85" s="9"/>
    </row>
    <row r="86" spans="1:19" ht="12.75">
      <c r="A86" s="141"/>
      <c r="B86" s="184"/>
      <c r="C86" s="2" t="s">
        <v>197</v>
      </c>
      <c r="D86" s="3" t="s">
        <v>198</v>
      </c>
      <c r="E86" s="89" t="s">
        <v>161</v>
      </c>
      <c r="F86" s="92" t="s">
        <v>113</v>
      </c>
      <c r="G86" s="201">
        <v>100</v>
      </c>
      <c r="H86" s="66"/>
      <c r="I86" s="66"/>
      <c r="J86" s="66"/>
      <c r="K86" s="66"/>
      <c r="L86" s="66"/>
      <c r="M86" s="63"/>
      <c r="N86" s="63"/>
      <c r="O86" s="63"/>
      <c r="P86" s="63"/>
      <c r="Q86" s="109"/>
      <c r="R86" s="106">
        <f t="shared" si="1"/>
        <v>0</v>
      </c>
      <c r="S86" s="9"/>
    </row>
    <row r="87" spans="1:19" ht="22.5" customHeight="1">
      <c r="A87" s="141"/>
      <c r="B87" s="184"/>
      <c r="C87" s="2" t="s">
        <v>199</v>
      </c>
      <c r="D87" s="3" t="s">
        <v>200</v>
      </c>
      <c r="E87" s="89" t="s">
        <v>161</v>
      </c>
      <c r="F87" s="92" t="s">
        <v>113</v>
      </c>
      <c r="G87" s="201">
        <v>100</v>
      </c>
      <c r="H87" s="66"/>
      <c r="I87" s="66"/>
      <c r="J87" s="66"/>
      <c r="K87" s="66"/>
      <c r="L87" s="66"/>
      <c r="M87" s="63"/>
      <c r="N87" s="63"/>
      <c r="O87" s="63"/>
      <c r="P87" s="63"/>
      <c r="Q87" s="109"/>
      <c r="R87" s="106">
        <f t="shared" si="1"/>
        <v>0</v>
      </c>
      <c r="S87" s="9"/>
    </row>
    <row r="88" spans="1:19" ht="22.5" customHeight="1">
      <c r="A88" s="141"/>
      <c r="B88" s="184"/>
      <c r="C88" s="2" t="s">
        <v>201</v>
      </c>
      <c r="D88" s="3" t="s">
        <v>202</v>
      </c>
      <c r="E88" s="89" t="s">
        <v>161</v>
      </c>
      <c r="F88" s="92" t="s">
        <v>113</v>
      </c>
      <c r="G88" s="201">
        <v>100</v>
      </c>
      <c r="H88" s="66"/>
      <c r="I88" s="66"/>
      <c r="J88" s="66"/>
      <c r="K88" s="66"/>
      <c r="L88" s="66"/>
      <c r="M88" s="63"/>
      <c r="N88" s="63"/>
      <c r="O88" s="63"/>
      <c r="P88" s="63"/>
      <c r="Q88" s="109"/>
      <c r="R88" s="106">
        <f t="shared" si="1"/>
        <v>0</v>
      </c>
      <c r="S88" s="9"/>
    </row>
    <row r="89" spans="1:19" ht="12.75">
      <c r="A89" s="141"/>
      <c r="B89" s="184"/>
      <c r="C89" s="2" t="s">
        <v>203</v>
      </c>
      <c r="D89" s="3" t="s">
        <v>204</v>
      </c>
      <c r="E89" s="89" t="s">
        <v>161</v>
      </c>
      <c r="F89" s="92" t="s">
        <v>113</v>
      </c>
      <c r="G89" s="201">
        <v>100</v>
      </c>
      <c r="H89" s="66"/>
      <c r="I89" s="66"/>
      <c r="J89" s="66"/>
      <c r="K89" s="66"/>
      <c r="L89" s="66"/>
      <c r="M89" s="63"/>
      <c r="N89" s="63"/>
      <c r="O89" s="63"/>
      <c r="P89" s="63"/>
      <c r="Q89" s="109"/>
      <c r="R89" s="106">
        <f t="shared" si="1"/>
        <v>0</v>
      </c>
      <c r="S89" s="9"/>
    </row>
    <row r="90" spans="1:19" ht="12.75" customHeight="1" thickBot="1">
      <c r="A90" s="173"/>
      <c r="B90" s="185"/>
      <c r="C90" s="20"/>
      <c r="D90" s="23" t="s">
        <v>196</v>
      </c>
      <c r="E90" s="83"/>
      <c r="F90" s="124">
        <v>65720000</v>
      </c>
      <c r="G90" s="27"/>
      <c r="H90" s="73"/>
      <c r="I90" s="73"/>
      <c r="J90" s="73"/>
      <c r="K90" s="73"/>
      <c r="L90" s="73"/>
      <c r="M90" s="51"/>
      <c r="N90" s="51"/>
      <c r="O90" s="51"/>
      <c r="P90" s="51"/>
      <c r="Q90" s="57"/>
      <c r="R90" s="104"/>
      <c r="S90" s="9"/>
    </row>
    <row r="91" spans="1:19" ht="12.75" customHeight="1">
      <c r="A91" s="140" t="s">
        <v>168</v>
      </c>
      <c r="B91" s="156" t="s">
        <v>167</v>
      </c>
      <c r="C91" s="135"/>
      <c r="D91" s="16" t="s">
        <v>124</v>
      </c>
      <c r="E91" s="82" t="s">
        <v>163</v>
      </c>
      <c r="F91" s="39">
        <v>2700000</v>
      </c>
      <c r="G91" s="26">
        <v>100</v>
      </c>
      <c r="H91" s="70"/>
      <c r="I91" s="70"/>
      <c r="J91" s="70"/>
      <c r="K91" s="70"/>
      <c r="L91" s="70"/>
      <c r="M91" s="49"/>
      <c r="N91" s="49"/>
      <c r="O91" s="49"/>
      <c r="P91" s="49"/>
      <c r="Q91" s="50"/>
      <c r="R91" s="103">
        <f t="shared" si="1"/>
        <v>0</v>
      </c>
      <c r="S91" s="9"/>
    </row>
    <row r="92" spans="1:19" ht="12.75" customHeight="1">
      <c r="A92" s="141"/>
      <c r="B92" s="144"/>
      <c r="C92" s="136"/>
      <c r="D92" s="3" t="s">
        <v>132</v>
      </c>
      <c r="E92" s="89" t="s">
        <v>163</v>
      </c>
      <c r="F92" s="48">
        <v>11700000</v>
      </c>
      <c r="G92" s="29">
        <v>39</v>
      </c>
      <c r="H92" s="66"/>
      <c r="I92" s="66"/>
      <c r="J92" s="66"/>
      <c r="K92" s="66"/>
      <c r="L92" s="66"/>
      <c r="M92" s="63"/>
      <c r="N92" s="63"/>
      <c r="O92" s="63"/>
      <c r="P92" s="63"/>
      <c r="Q92" s="64"/>
      <c r="R92" s="106">
        <f t="shared" si="1"/>
        <v>0</v>
      </c>
      <c r="S92" s="9"/>
    </row>
    <row r="93" spans="1:19" ht="12.75" customHeight="1">
      <c r="A93" s="141"/>
      <c r="B93" s="144"/>
      <c r="C93" s="136"/>
      <c r="D93" s="3" t="s">
        <v>133</v>
      </c>
      <c r="E93" s="89" t="s">
        <v>163</v>
      </c>
      <c r="F93" s="48">
        <v>16400000</v>
      </c>
      <c r="G93" s="29">
        <v>50</v>
      </c>
      <c r="H93" s="66"/>
      <c r="I93" s="66"/>
      <c r="J93" s="66"/>
      <c r="K93" s="66"/>
      <c r="L93" s="66"/>
      <c r="M93" s="63"/>
      <c r="N93" s="63"/>
      <c r="O93" s="63"/>
      <c r="P93" s="63"/>
      <c r="Q93" s="64"/>
      <c r="R93" s="106">
        <f t="shared" si="1"/>
        <v>0</v>
      </c>
      <c r="S93" s="9"/>
    </row>
    <row r="94" spans="1:19" ht="12.75" customHeight="1">
      <c r="A94" s="141"/>
      <c r="B94" s="144"/>
      <c r="C94" s="136"/>
      <c r="D94" s="3" t="s">
        <v>134</v>
      </c>
      <c r="E94" s="89" t="s">
        <v>163</v>
      </c>
      <c r="F94" s="48">
        <v>3000000</v>
      </c>
      <c r="G94" s="29">
        <v>50</v>
      </c>
      <c r="H94" s="66"/>
      <c r="I94" s="66"/>
      <c r="J94" s="66"/>
      <c r="K94" s="66"/>
      <c r="L94" s="66"/>
      <c r="M94" s="63"/>
      <c r="N94" s="63"/>
      <c r="O94" s="63"/>
      <c r="P94" s="63"/>
      <c r="Q94" s="64"/>
      <c r="R94" s="106">
        <f t="shared" si="1"/>
        <v>0</v>
      </c>
      <c r="S94" s="9"/>
    </row>
    <row r="95" spans="1:19" ht="12.75" customHeight="1">
      <c r="A95" s="141"/>
      <c r="B95" s="144"/>
      <c r="C95" s="136"/>
      <c r="D95" s="3" t="s">
        <v>135</v>
      </c>
      <c r="E95" s="89" t="s">
        <v>163</v>
      </c>
      <c r="F95" s="48">
        <v>35700000</v>
      </c>
      <c r="G95" s="29">
        <v>50</v>
      </c>
      <c r="H95" s="66"/>
      <c r="I95" s="66"/>
      <c r="J95" s="66"/>
      <c r="K95" s="66"/>
      <c r="L95" s="66"/>
      <c r="M95" s="63"/>
      <c r="N95" s="63"/>
      <c r="O95" s="63"/>
      <c r="P95" s="63"/>
      <c r="Q95" s="64"/>
      <c r="R95" s="106">
        <f t="shared" si="1"/>
        <v>0</v>
      </c>
      <c r="S95" s="9"/>
    </row>
    <row r="96" spans="1:19" ht="12.75" customHeight="1">
      <c r="A96" s="141"/>
      <c r="B96" s="144"/>
      <c r="C96" s="136"/>
      <c r="D96" s="3" t="s">
        <v>136</v>
      </c>
      <c r="E96" s="89" t="s">
        <v>163</v>
      </c>
      <c r="F96" s="48">
        <v>3000000</v>
      </c>
      <c r="G96" s="29">
        <v>100</v>
      </c>
      <c r="H96" s="66"/>
      <c r="I96" s="66"/>
      <c r="J96" s="66"/>
      <c r="K96" s="66"/>
      <c r="L96" s="66"/>
      <c r="M96" s="63"/>
      <c r="N96" s="63"/>
      <c r="O96" s="63"/>
      <c r="P96" s="63"/>
      <c r="Q96" s="64"/>
      <c r="R96" s="106">
        <f t="shared" si="1"/>
        <v>0</v>
      </c>
      <c r="S96" s="9"/>
    </row>
    <row r="97" spans="1:19" ht="14.25" customHeight="1">
      <c r="A97" s="141"/>
      <c r="B97" s="144"/>
      <c r="C97" s="137"/>
      <c r="D97" s="3" t="s">
        <v>129</v>
      </c>
      <c r="E97" s="89" t="s">
        <v>163</v>
      </c>
      <c r="F97" s="48">
        <v>3500000</v>
      </c>
      <c r="G97" s="29"/>
      <c r="H97" s="66"/>
      <c r="I97" s="66"/>
      <c r="J97" s="66"/>
      <c r="K97" s="66"/>
      <c r="L97" s="66"/>
      <c r="M97" s="63"/>
      <c r="N97" s="63"/>
      <c r="O97" s="63"/>
      <c r="P97" s="63"/>
      <c r="Q97" s="64"/>
      <c r="R97" s="106">
        <f t="shared" si="1"/>
        <v>0</v>
      </c>
      <c r="S97" s="9"/>
    </row>
    <row r="98" spans="1:19" ht="12.75" customHeight="1" thickBot="1">
      <c r="A98" s="142"/>
      <c r="B98" s="157"/>
      <c r="C98" s="13"/>
      <c r="D98" s="14" t="s">
        <v>137</v>
      </c>
      <c r="E98" s="85"/>
      <c r="F98" s="125">
        <f>SUM(F91:F97)</f>
        <v>76000000</v>
      </c>
      <c r="G98" s="30"/>
      <c r="H98" s="69"/>
      <c r="I98" s="69"/>
      <c r="J98" s="69"/>
      <c r="K98" s="69"/>
      <c r="L98" s="69"/>
      <c r="M98" s="56"/>
      <c r="N98" s="56"/>
      <c r="O98" s="56"/>
      <c r="P98" s="56"/>
      <c r="Q98" s="57"/>
      <c r="R98" s="104"/>
      <c r="S98" s="9"/>
    </row>
    <row r="99" spans="1:19" ht="13.5" thickBot="1">
      <c r="A99" s="164" t="s">
        <v>3</v>
      </c>
      <c r="B99" s="165"/>
      <c r="C99" s="165"/>
      <c r="D99" s="166"/>
      <c r="E99" s="110"/>
      <c r="F99" s="111">
        <f>F6+F8+F10+F12+F15+F19+F21+F23+F30+F36+F39+F43+F52+F59+F61+F72+F79+F81+F90+F98</f>
        <v>436399996.75</v>
      </c>
      <c r="G99" s="112"/>
      <c r="H99" s="111">
        <f>SUM(H5:H98)</f>
        <v>0</v>
      </c>
      <c r="I99" s="111">
        <f aca="true" t="shared" si="2" ref="I99:Q99">SUM(I5:I98)</f>
        <v>0</v>
      </c>
      <c r="J99" s="111">
        <f t="shared" si="2"/>
        <v>4257110.83</v>
      </c>
      <c r="K99" s="111">
        <f t="shared" si="2"/>
        <v>6347997.9</v>
      </c>
      <c r="L99" s="111">
        <f t="shared" si="2"/>
        <v>13157653.799999999</v>
      </c>
      <c r="M99" s="111">
        <f t="shared" si="2"/>
        <v>13870927.11</v>
      </c>
      <c r="N99" s="111">
        <f t="shared" si="2"/>
        <v>12504567.98</v>
      </c>
      <c r="O99" s="111">
        <f t="shared" si="2"/>
        <v>20825601.110000003</v>
      </c>
      <c r="P99" s="111">
        <f t="shared" si="2"/>
        <v>17605502.91</v>
      </c>
      <c r="Q99" s="111">
        <f t="shared" si="2"/>
        <v>30171783.980000004</v>
      </c>
      <c r="R99" s="108">
        <f t="shared" si="1"/>
        <v>118741145.62</v>
      </c>
      <c r="S99" s="94"/>
    </row>
    <row r="100" spans="1:17" ht="12.75">
      <c r="A100" s="7" t="s">
        <v>146</v>
      </c>
      <c r="F100" s="22"/>
      <c r="M100" s="9"/>
      <c r="N100" s="9"/>
      <c r="O100" s="9"/>
      <c r="P100" s="9"/>
      <c r="Q100" s="9"/>
    </row>
    <row r="101" spans="1:17" ht="12.75">
      <c r="A101" s="7" t="s">
        <v>147</v>
      </c>
      <c r="F101" s="22"/>
      <c r="M101" s="9"/>
      <c r="N101" s="9"/>
      <c r="O101" s="9"/>
      <c r="P101" s="9"/>
      <c r="Q101" s="9"/>
    </row>
    <row r="102" spans="1:18" ht="12.75">
      <c r="A102" s="8" t="s">
        <v>173</v>
      </c>
      <c r="N102" s="9"/>
      <c r="O102" s="9"/>
      <c r="P102" s="9"/>
      <c r="Q102" s="9"/>
      <c r="R102" s="9"/>
    </row>
    <row r="103" spans="1:18" ht="12.75">
      <c r="A103" s="81"/>
      <c r="B103" s="7"/>
      <c r="F103" s="36"/>
      <c r="R103" s="36"/>
    </row>
    <row r="104" spans="1:18" ht="12.75">
      <c r="A104" s="81"/>
      <c r="B104" s="7"/>
      <c r="F104" s="36"/>
      <c r="R104" s="36"/>
    </row>
    <row r="105" spans="1:18" ht="12.75">
      <c r="A105" s="7"/>
      <c r="B105" s="7"/>
      <c r="R105" s="36"/>
    </row>
    <row r="106" ht="12.75">
      <c r="F106" s="36"/>
    </row>
  </sheetData>
  <sheetProtection/>
  <mergeCells count="62">
    <mergeCell ref="R3:R4"/>
    <mergeCell ref="B9:B10"/>
    <mergeCell ref="B40:B43"/>
    <mergeCell ref="D37:D38"/>
    <mergeCell ref="A31:A36"/>
    <mergeCell ref="B31:B36"/>
    <mergeCell ref="E3:E4"/>
    <mergeCell ref="A22:A23"/>
    <mergeCell ref="C7:C8"/>
    <mergeCell ref="A11:A12"/>
    <mergeCell ref="E17:E18"/>
    <mergeCell ref="B22:B23"/>
    <mergeCell ref="A60:A61"/>
    <mergeCell ref="B60:B61"/>
    <mergeCell ref="A80:A81"/>
    <mergeCell ref="A9:A10"/>
    <mergeCell ref="C3:C4"/>
    <mergeCell ref="B82:B90"/>
    <mergeCell ref="A40:A43"/>
    <mergeCell ref="B11:B12"/>
    <mergeCell ref="B73:B79"/>
    <mergeCell ref="A24:A30"/>
    <mergeCell ref="A91:A98"/>
    <mergeCell ref="B53:B59"/>
    <mergeCell ref="F25:F26"/>
    <mergeCell ref="F44:F45"/>
    <mergeCell ref="A73:A79"/>
    <mergeCell ref="A62:A72"/>
    <mergeCell ref="B62:B72"/>
    <mergeCell ref="B24:B30"/>
    <mergeCell ref="E25:E26"/>
    <mergeCell ref="B80:B81"/>
    <mergeCell ref="A99:D99"/>
    <mergeCell ref="D3:D4"/>
    <mergeCell ref="F3:G3"/>
    <mergeCell ref="A3:A4"/>
    <mergeCell ref="B3:B4"/>
    <mergeCell ref="G44:G45"/>
    <mergeCell ref="A82:A90"/>
    <mergeCell ref="A5:A6"/>
    <mergeCell ref="A20:A21"/>
    <mergeCell ref="B20:B21"/>
    <mergeCell ref="L2:R2"/>
    <mergeCell ref="F17:F18"/>
    <mergeCell ref="G17:G18"/>
    <mergeCell ref="A13:A15"/>
    <mergeCell ref="B13:B15"/>
    <mergeCell ref="G25:G26"/>
    <mergeCell ref="B5:B6"/>
    <mergeCell ref="H3:Q3"/>
    <mergeCell ref="A7:A8"/>
    <mergeCell ref="B7:B8"/>
    <mergeCell ref="E44:E45"/>
    <mergeCell ref="C91:C97"/>
    <mergeCell ref="C53:C58"/>
    <mergeCell ref="A53:A59"/>
    <mergeCell ref="A16:A19"/>
    <mergeCell ref="B16:B19"/>
    <mergeCell ref="A44:A52"/>
    <mergeCell ref="B44:B52"/>
    <mergeCell ref="B91:B98"/>
    <mergeCell ref="A37:A39"/>
  </mergeCells>
  <printOptions horizontalCentered="1"/>
  <pageMargins left="0.1968503937007874" right="0.1968503937007874" top="0.1968503937007874" bottom="0.1968503937007874" header="0.11811023622047245" footer="0.11811023622047245"/>
  <pageSetup fitToHeight="4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5.421875" style="0" bestFit="1" customWidth="1"/>
    <col min="4" max="4" width="14.421875" style="0" bestFit="1" customWidth="1"/>
  </cols>
  <sheetData/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 SR</dc:creator>
  <cp:keywords/>
  <dc:description/>
  <cp:lastModifiedBy>DCH</cp:lastModifiedBy>
  <cp:lastPrinted>2011-04-21T11:40:35Z</cp:lastPrinted>
  <dcterms:created xsi:type="dcterms:W3CDTF">2006-09-26T12:18:01Z</dcterms:created>
  <dcterms:modified xsi:type="dcterms:W3CDTF">2011-10-27T14:45:54Z</dcterms:modified>
  <cp:category/>
  <cp:version/>
  <cp:contentType/>
  <cp:contentStatus/>
</cp:coreProperties>
</file>