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620" yWindow="300" windowWidth="15960" windowHeight="8655" tabRatio="609"/>
  </bookViews>
  <sheets>
    <sheet name="IP 2012-2014_TRANSPETROL" sheetId="1" r:id="rId1"/>
    <sheet name="Komentár" sheetId="2" r:id="rId2"/>
  </sheets>
  <definedNames>
    <definedName name="_xlnm.Print_Titles" localSheetId="0">'IP 2012-2014_TRANSPETROL'!$A:$B,'IP 2012-2014_TRANSPETROL'!$1:$6</definedName>
    <definedName name="Z_2B4133AD_5146_11D3_B694_00A0244F3210_.wvu.Cols" localSheetId="0" hidden="1">'IP 2012-2014_TRANSPETROL'!#REF!,'IP 2012-2014_TRANSPETROL'!#REF!,'IP 2012-2014_TRANSPETROL'!#REF!</definedName>
    <definedName name="Z_2B4133AD_5146_11D3_B694_00A0244F3210_.wvu.PrintArea" localSheetId="0" hidden="1">'IP 2012-2014_TRANSPETROL'!$A$4:$H$68</definedName>
    <definedName name="Z_2B4133AD_5146_11D3_B694_00A0244F3210_.wvu.PrintTitles" localSheetId="0" hidden="1">'IP 2012-2014_TRANSPETROL'!$A:$B,'IP 2012-2014_TRANSPETROL'!$4:$6</definedName>
  </definedNames>
  <calcPr calcId="114210" fullCalcOnLoad="1"/>
  <customWorkbookViews>
    <customWorkbookView name="Mindekova - vlastní pohled" guid="{2B4133AD-5146-11D3-B694-00A0244F3210}" mergeInterval="0" personalView="1" maximized="1" windowWidth="1020" windowHeight="605" activeSheetId="1"/>
  </customWorkbookViews>
</workbook>
</file>

<file path=xl/calcChain.xml><?xml version="1.0" encoding="utf-8"?>
<calcChain xmlns="http://schemas.openxmlformats.org/spreadsheetml/2006/main">
  <c r="G12" i="1"/>
  <c r="I12"/>
  <c r="J12"/>
  <c r="K70"/>
  <c r="K11"/>
  <c r="K63"/>
  <c r="J60"/>
  <c r="I60"/>
  <c r="G60"/>
  <c r="K59"/>
  <c r="H59"/>
  <c r="K58"/>
  <c r="H58"/>
  <c r="K57"/>
  <c r="H57"/>
  <c r="K56"/>
  <c r="K60"/>
  <c r="H56"/>
  <c r="K50"/>
  <c r="K54"/>
  <c r="K44"/>
  <c r="K48"/>
  <c r="K38"/>
  <c r="K32"/>
  <c r="K36"/>
  <c r="K26"/>
  <c r="K20"/>
  <c r="K65"/>
  <c r="K64"/>
  <c r="K62"/>
  <c r="J54"/>
  <c r="I54"/>
  <c r="G54"/>
  <c r="K66"/>
  <c r="K53"/>
  <c r="H53"/>
  <c r="K52"/>
  <c r="H52"/>
  <c r="K51"/>
  <c r="H51"/>
  <c r="H50"/>
  <c r="J18"/>
  <c r="I18"/>
  <c r="G18"/>
  <c r="K17"/>
  <c r="H17"/>
  <c r="K16"/>
  <c r="H16"/>
  <c r="K15"/>
  <c r="H15"/>
  <c r="K14"/>
  <c r="K18"/>
  <c r="H14"/>
  <c r="J48"/>
  <c r="I48"/>
  <c r="G48"/>
  <c r="K47"/>
  <c r="H47"/>
  <c r="K46"/>
  <c r="H46"/>
  <c r="K45"/>
  <c r="H45"/>
  <c r="H44"/>
  <c r="K42"/>
  <c r="J42"/>
  <c r="I42"/>
  <c r="G42"/>
  <c r="K41"/>
  <c r="H41"/>
  <c r="K40"/>
  <c r="H40"/>
  <c r="K39"/>
  <c r="H39"/>
  <c r="H38"/>
  <c r="J36"/>
  <c r="I36"/>
  <c r="G36"/>
  <c r="G68"/>
  <c r="K35"/>
  <c r="H35"/>
  <c r="K34"/>
  <c r="H34"/>
  <c r="K33"/>
  <c r="H33"/>
  <c r="H32"/>
  <c r="K30"/>
  <c r="J30"/>
  <c r="I30"/>
  <c r="G30"/>
  <c r="K29"/>
  <c r="H29"/>
  <c r="K28"/>
  <c r="H28"/>
  <c r="K27"/>
  <c r="H27"/>
  <c r="H26"/>
  <c r="G24"/>
  <c r="K24"/>
  <c r="J24"/>
  <c r="I24"/>
  <c r="K21"/>
  <c r="K22"/>
  <c r="K23"/>
  <c r="H23"/>
  <c r="H22"/>
  <c r="H21"/>
  <c r="H20"/>
  <c r="J68"/>
  <c r="K9"/>
  <c r="K10"/>
  <c r="K8"/>
  <c r="K12"/>
  <c r="I68"/>
  <c r="K68"/>
  <c r="H10"/>
  <c r="H9"/>
  <c r="H8"/>
</calcChain>
</file>

<file path=xl/sharedStrings.xml><?xml version="1.0" encoding="utf-8"?>
<sst xmlns="http://schemas.openxmlformats.org/spreadsheetml/2006/main" count="131" uniqueCount="73">
  <si>
    <t>Zač.</t>
  </si>
  <si>
    <t>Kon.</t>
  </si>
  <si>
    <t>mm/rr</t>
  </si>
  <si>
    <t>Plánovaný investičný náklad celkom</t>
  </si>
  <si>
    <t>01/07</t>
  </si>
  <si>
    <t>06/09</t>
  </si>
  <si>
    <t>01/09</t>
  </si>
  <si>
    <t>12/13</t>
  </si>
  <si>
    <t>12/12</t>
  </si>
  <si>
    <t>mil. EUR</t>
  </si>
  <si>
    <t>Názov stavby / investičnej akcie</t>
  </si>
  <si>
    <t xml:space="preserve">mil. EUR </t>
  </si>
  <si>
    <r>
      <t>"ČISTÝ"</t>
    </r>
    <r>
      <rPr>
        <b/>
        <sz val="10"/>
        <rFont val="Arial CE"/>
        <charset val="238"/>
      </rPr>
      <t xml:space="preserve">
Plán 2011 </t>
    </r>
  </si>
  <si>
    <t>Predkladateľ</t>
  </si>
  <si>
    <t>Predstavenstvo</t>
  </si>
  <si>
    <t>RP</t>
  </si>
  <si>
    <t>05/12</t>
  </si>
  <si>
    <t>12/10</t>
  </si>
  <si>
    <t>09/14</t>
  </si>
  <si>
    <t>02/13</t>
  </si>
  <si>
    <t>Plán 2012</t>
  </si>
  <si>
    <t>Plán 2013</t>
  </si>
  <si>
    <t>Plán 2014</t>
  </si>
  <si>
    <t>SPOLU
2012 - 2014</t>
  </si>
  <si>
    <t>Výstavba novej MSR v PS 1 Budkovce</t>
  </si>
  <si>
    <t>Výstavba novej MSR v PS 5 Bučany</t>
  </si>
  <si>
    <t>Výstavba novej MSR v OSR 1 Slovnaft</t>
  </si>
  <si>
    <t>Výstavba novej MSR ADRIA v PS 4 Tupá</t>
  </si>
  <si>
    <t>Tieto projekty sú zamerané na rekonštrukcii  a modernizácii ropovodného potrubia, zabezpečenia jeho ochrany pred poškodením osobami, eliminácie pôsobenia poveternostných vplyvov a pod. Do tejto časti patrí aj modernizácia riadiaceho systému ropovodu, budovanie záložných systémov, modernizácia optického spojenia uzlov na trase ropovodu a pod.</t>
  </si>
  <si>
    <t>Táto časť plánu pozostáva z aktivít, zameraných na rekonštrukciu, modernizáciu resp. vybudovanie výpočtových systémov, sietí, hardvérového a softvérového vybavenia vrátane modulov SAP, prístupových systémov a pod.</t>
  </si>
  <si>
    <t>Do tejto sekcie investičného plánu patria projekty, zamerané na rekonštrukciu resp. modernizáciu administratívnych budov a rekreačných zariadení TRANSPETROL, a.s.</t>
  </si>
  <si>
    <t>VII. Ostatné rozvojové programy na prečerpávacích staniciach a diaľkovodoch</t>
  </si>
  <si>
    <t xml:space="preserve">V tejto sekcii sú zaradené ostatné projekty, zamerané na technický a technologický rozvoj jednotlivých prečerpávacích staníc (PS), odovzdávacej stanice ropy (OSR 1) v Slovnafte ako aj potrubných rozvodov na trase ropovodu.  </t>
  </si>
  <si>
    <r>
      <t>IX. Projekty hospodárskej správy</t>
    </r>
    <r>
      <rPr>
        <b/>
        <sz val="10"/>
        <rFont val="Arial CE"/>
        <charset val="238"/>
      </rPr>
      <t xml:space="preserve"> (admin. budovy, rekreačné zariadenia a pod.)</t>
    </r>
  </si>
  <si>
    <r>
      <t xml:space="preserve">V. Ekologicko - environmentálne projekty </t>
    </r>
    <r>
      <rPr>
        <b/>
        <sz val="10"/>
        <rFont val="Arial CE"/>
        <charset val="238"/>
      </rPr>
      <t>(súlad s legislatívou SR, EU)</t>
    </r>
  </si>
  <si>
    <r>
      <t xml:space="preserve">IV. Projekty na technológii trasy ropovodu </t>
    </r>
    <r>
      <rPr>
        <b/>
        <sz val="10"/>
        <rFont val="Arial CE"/>
        <charset val="238"/>
      </rPr>
      <t xml:space="preserve">(diaľkovody, riadiaci systém) </t>
    </r>
  </si>
  <si>
    <r>
      <t xml:space="preserve">III. Projekty na technológii prečerpávacích staníc </t>
    </r>
    <r>
      <rPr>
        <b/>
        <sz val="10"/>
        <rFont val="Arial CE"/>
        <charset val="238"/>
      </rPr>
      <t>(PS1 - PS5, OSR 1)</t>
    </r>
  </si>
  <si>
    <r>
      <t xml:space="preserve">II. Meracie stanice ropy </t>
    </r>
    <r>
      <rPr>
        <b/>
        <sz val="10"/>
        <rFont val="Arial CE"/>
        <charset val="238"/>
      </rPr>
      <t>(MSR)</t>
    </r>
  </si>
  <si>
    <r>
      <t xml:space="preserve">I. Výstavba skladovacích kapacít </t>
    </r>
    <r>
      <rPr>
        <b/>
        <sz val="10"/>
        <rFont val="Arial CE"/>
        <charset val="238"/>
      </rPr>
      <t>(nádrže na ropu)</t>
    </r>
  </si>
  <si>
    <r>
      <t xml:space="preserve">VI. Projekty komplexnej ochrany </t>
    </r>
    <r>
      <rPr>
        <b/>
        <sz val="10"/>
        <rFont val="Arial CE"/>
        <charset val="238"/>
      </rPr>
      <t>(protipožiarne, protipovodňové a pod.)</t>
    </r>
  </si>
  <si>
    <r>
      <t>XI. Rozvoj ropovodného a geografického informačného systému</t>
    </r>
    <r>
      <rPr>
        <b/>
        <sz val="10"/>
        <rFont val="Arial CE"/>
        <charset val="238"/>
      </rPr>
      <t xml:space="preserve"> (RIS, GIS)</t>
    </r>
  </si>
  <si>
    <t>XII. Zabezpečenie investičných nákupov</t>
  </si>
  <si>
    <t>XIII. Finančná pôžička pre spriaznenú osobu - BSP GmbH</t>
  </si>
  <si>
    <t>XIV. Investičná rezerva</t>
  </si>
  <si>
    <t>Výstavba nádrže č. 234 v PS 1 Budkovce</t>
  </si>
  <si>
    <t>Výstavba nádrže č. 239 v PS 1 Budkovce</t>
  </si>
  <si>
    <t>Výstavba nádrže č. 236 v PS 1 Budkovce</t>
  </si>
  <si>
    <t>Výstavba nádrže č. H 503 a H 504 v PS 5 Bučany</t>
  </si>
  <si>
    <t>X. Finančné investície (odkúpenie podielu SPP)</t>
  </si>
  <si>
    <t>Výstavba ropovodu BA - Schwechat (BSP)</t>
  </si>
  <si>
    <t>Tieto projekty sú zamerané na zabezpečenie protipožiarnej, protipovodňovej a strategicko bezpečnostnej ochrany objektov TRANSPETROL, a.s. Ide najmä o vybudovanie systémov stabilných hasiacich zariadení (SHZ), ambassadorov, modernizáciu riadiaceho systému SHZ vrátane operačného pracoviska a ventilových staníc vrátane kamerového a bezpečnostného systému na ochranu ropovodného potrubia a armatúrnych šácht (akcia v spolupráci s MH SR).</t>
  </si>
  <si>
    <t>Investičný plán spoločnosti TRANSPETROL, a.s. na roky 2012 - 2014</t>
  </si>
  <si>
    <t>Komentár k investičnému plánu spoločnosti TRANSPETROL, a.s. na roky 2012 - 2014</t>
  </si>
  <si>
    <t>Do tejto časti investičného plánu sú zaradené projekty, zamerané na ochranu životného prostredia, odvrátenie možnosti vzniku ekologickej havárie, modernizácia detekčného únikového systému LEOS, ochrana podzemných vôd, ovzdušia a pod.</t>
  </si>
  <si>
    <r>
      <t xml:space="preserve">VIII. Rozvoj informačných systémov </t>
    </r>
    <r>
      <rPr>
        <b/>
        <sz val="10"/>
        <rFont val="Arial CE"/>
        <charset val="238"/>
      </rPr>
      <t>(výpočtová technika, technológie)</t>
    </r>
  </si>
  <si>
    <r>
      <t xml:space="preserve">SPOLU ( I. až XIV.) </t>
    </r>
    <r>
      <rPr>
        <b/>
        <sz val="11"/>
        <rFont val="Arial CE"/>
        <charset val="238"/>
      </rPr>
      <t>v mil. EUR</t>
    </r>
    <r>
      <rPr>
        <b/>
        <sz val="14"/>
        <rFont val="Arial CE"/>
        <charset val="204"/>
      </rPr>
      <t xml:space="preserve"> :</t>
    </r>
  </si>
  <si>
    <t>Do tejto kapitoly plánu patrí pokračovanie budovania dvojplášťových nádrží na ropu na základe dlhodobého plánu spoločnosti TRANSPEROL, a.s.a požiadavky Štátnych hmotných rezerv (ŠHR). Nádrže č. 234 a 239 sú v procese výstavby, nádrže č. 236, H503 a H504 sú v štádiu investorskej prípravy.</t>
  </si>
  <si>
    <t>V tejto kapitole plánu je uvedená výstavba resp. modernizácia meracích staníc za účelom presného merania množstva a fyzikálnych vlastnotí prepravovanej ropy. Potreba ich modenizácie resp. budovania je založené na dohode medzi dodávateľom ropy, prepravcom a odberateľmi ropy ako aj na základe požiadaviek Štátneho metrologického ústavu.
a požiadavky štátnych hmotných rezerv</t>
  </si>
  <si>
    <t>V tejto kapitole sú uvedené projekty, zamerané na rekonštrukcii  a modernizácii ropovodného potrubia, zabezpečenia jeho ochrany pred poškodením osobami, eliminácie pôsobenia poveternostných vplyvov a pod. Do tejto časti patrí aj modernizácia riadiaceho systému ropovodu, budovanie záložných systémov, modernizácia optického spojenia uzlov na trase ropovodu a pod.</t>
  </si>
  <si>
    <t>Do tejto kapitoly plánu sú zaradené projekty, zamerané na ochranu životného prostredia, odvrátenie možnosti vzniku ekologickej havárie, modernizácia detekčného únikového systému LEOS, ochrana podzemných vôd, ovzdušia a pod.</t>
  </si>
  <si>
    <t>Táto časť plánu pojednáva o projektoch, zameraných na zabezpečenie protipožiarnej, protipovodňovej a strategicko bezpečnostnej ochrany objektov TRANSPETROL, a.s. - vybudovanie systémov stabilných hasiacich zariadení (SHZ), ambassadorov, modernizáciu riadiaceho systému SHZ vrátane operačného pracoviska a ventilových staníc vrátane kamerového a bezpečnostného systému na ochranu ropovodného potrubia a armatúrnych šácht (akcia v spolupráci s MH SR).</t>
  </si>
  <si>
    <t xml:space="preserve">Ide o ostatné projekty, zamerané na technický a technologický rozvoj jednotlivých prečerpávacích staníc (PS), odovzdávacej stanice ropy (OSR 1) v Slovnafte ako aj potrubných rozvodov na trase ropovodu.  </t>
  </si>
  <si>
    <t>V tejto kapitole sa nachádzajú aktivíty, zamerané na rekonštrukciu, modernizáciu resp. vybudovanie výpočtových systémov, sietí, hardvérového a softvérového vybavenia vrátane modulov SAP, prístupových systémov a pod.</t>
  </si>
  <si>
    <t>Táto kapitola plánu obsahuje projekty, zamerané na rekonštrukciu resp. modernizáciu administratívnych budov a rekreačných zariadení spoločnosti TRANSPETROL, a.s.</t>
  </si>
  <si>
    <t>Ide o položku, zaradenú do plánu na základe dohody akcionárov spoločnosti TRANSPETROL, a.s.</t>
  </si>
  <si>
    <t>Tento projekt zabezpečuje presné geografické a ortogonálne zameranie trasy ropovodných potrubí ako aj prečerpávacích staníc, armatúrnych šácht, elektrostaníc a iných objektov spoločnosti TRANSPETROL, a.s. vrátane vytvorenia komplexného ropovodného informačného systému</t>
  </si>
  <si>
    <t>Táto časť plánu je zameraná na obnovu morálne a fyzicky zastaraného a vyradeného krátkodobého resp. dlhodobého majetku spoločnosti TRANSPETROL, a.s.</t>
  </si>
  <si>
    <t>Do tejto kapitoly plánu je zaradená položka, zameraná na zabezpečenie činnosti spoločnosti BSP GmbH z dôvodu, že táto zatiaľ nie je ekonomicky sebestačná</t>
  </si>
  <si>
    <t>Táto časť plánu obsahuje finančné prostriedky potrebné na zaobstaranie takých položiek (materiál, práce, služby, nákupy a pod.), ktoré nemožno v čase tvorby plánu na príslušný rok predpokladať</t>
  </si>
  <si>
    <t>Predpokladané celkové náklady na výstavbu prepojenia ropovodu Družba s rafinérkou OMV v Rakúsku sú vo výške 120 mil. eur. Z tejto investičnej čiastky spoločnosť TRANSPETROL,a.s. bude financovať predpokladanú čiastku vo výške 80 mil. eur.</t>
  </si>
  <si>
    <t>Táto sekcia plánu obsahuje projekty, zamerané na zabezpečenie prepravy ropy (rekonštrukciu resp. modernizáciu technických a technologických zariadení, objektov, vysokonapäťových resp. nízkonapäťových elektrozariadení, potrubných rozvodov, budovanie systémov zameraných na úsporu elektrickej energie, zvýšenie efektivity prepravy ropy a pod.)</t>
  </si>
  <si>
    <t>Tieto projekty sú zamerané na zabezpečenie prepravy ropy  - ide o rekonštrukciu resp. modernizáciu technických a technologických zariadení, objektov, vysokonapäťových resp. nízkonapäťových elektrozariadení, potrubných rozvodov, budovanie systémov zameraných na úsporu elektrickej energie, zvýšenie efektivity prepravy ropy a pod.</t>
  </si>
  <si>
    <t>Príloha č. 2a</t>
  </si>
</sst>
</file>

<file path=xl/styles.xml><?xml version="1.0" encoding="utf-8"?>
<styleSheet xmlns="http://schemas.openxmlformats.org/spreadsheetml/2006/main">
  <numFmts count="1">
    <numFmt numFmtId="164" formatCode="0.000"/>
  </numFmts>
  <fonts count="25">
    <font>
      <sz val="10"/>
      <name val="AvantGarGotItcTEE"/>
      <charset val="238"/>
    </font>
    <font>
      <b/>
      <sz val="10"/>
      <name val="AvantGarGotItcTEE"/>
      <charset val="238"/>
    </font>
    <font>
      <sz val="10"/>
      <name val="AvantGarGotItcTEE"/>
      <charset val="238"/>
    </font>
    <font>
      <sz val="9"/>
      <name val="Arial CE"/>
      <charset val="238"/>
    </font>
    <font>
      <sz val="10"/>
      <name val="Arial CE"/>
      <charset val="238"/>
    </font>
    <font>
      <sz val="8"/>
      <name val="AvantGarGotItcTE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1"/>
      <name val="Arial CE"/>
      <charset val="204"/>
    </font>
    <font>
      <b/>
      <sz val="10"/>
      <name val="Arial CE"/>
      <charset val="204"/>
    </font>
    <font>
      <sz val="9"/>
      <name val="Arial"/>
      <family val="2"/>
      <charset val="238"/>
    </font>
    <font>
      <sz val="9"/>
      <name val="Arial CE"/>
      <charset val="204"/>
    </font>
    <font>
      <sz val="10"/>
      <name val="Arial"/>
      <family val="2"/>
      <charset val="238"/>
    </font>
    <font>
      <b/>
      <sz val="11"/>
      <name val="Arial CE"/>
      <charset val="238"/>
    </font>
    <font>
      <sz val="10"/>
      <color indexed="12"/>
      <name val="Arial CE"/>
      <charset val="238"/>
    </font>
    <font>
      <sz val="10"/>
      <name val="AvantGarGotItcTEE"/>
      <charset val="238"/>
    </font>
    <font>
      <sz val="12"/>
      <name val="AvantGarGotItcTEE"/>
      <charset val="238"/>
    </font>
    <font>
      <b/>
      <sz val="14"/>
      <name val="Arial CE"/>
      <charset val="204"/>
    </font>
    <font>
      <i/>
      <sz val="9"/>
      <name val="Arial CE"/>
      <charset val="238"/>
    </font>
    <font>
      <i/>
      <sz val="9"/>
      <color indexed="12"/>
      <name val="Arial CE"/>
      <charset val="238"/>
    </font>
    <font>
      <b/>
      <sz val="14"/>
      <name val="AvantGarGotItcTEE"/>
      <charset val="238"/>
    </font>
    <font>
      <b/>
      <sz val="12"/>
      <name val="AvantGarGotItcTE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5" fillId="0" borderId="0"/>
  </cellStyleXfs>
  <cellXfs count="188">
    <xf numFmtId="0" fontId="0" fillId="0" borderId="0" xfId="0"/>
    <xf numFmtId="4" fontId="4" fillId="0" borderId="0" xfId="0" applyNumberFormat="1" applyFont="1" applyFill="1" applyBorder="1" applyProtection="1"/>
    <xf numFmtId="0" fontId="4" fillId="0" borderId="0" xfId="0" applyFont="1" applyProtection="1"/>
    <xf numFmtId="0" fontId="12" fillId="0" borderId="0" xfId="0" applyFont="1" applyProtection="1"/>
    <xf numFmtId="49" fontId="3" fillId="0" borderId="0" xfId="0" applyNumberFormat="1" applyFont="1" applyFill="1" applyProtection="1"/>
    <xf numFmtId="2" fontId="4" fillId="0" borderId="0" xfId="0" applyNumberFormat="1" applyFont="1" applyFill="1" applyProtection="1"/>
    <xf numFmtId="0" fontId="9" fillId="0" borderId="0" xfId="0" applyFont="1" applyProtection="1"/>
    <xf numFmtId="49" fontId="3" fillId="0" borderId="0" xfId="0" applyNumberFormat="1" applyFont="1" applyFill="1" applyBorder="1" applyProtection="1"/>
    <xf numFmtId="2" fontId="4" fillId="0" borderId="0" xfId="0" applyNumberFormat="1" applyFont="1" applyFill="1" applyBorder="1" applyProtection="1"/>
    <xf numFmtId="4" fontId="17" fillId="0" borderId="0" xfId="0" applyNumberFormat="1" applyFont="1" applyFill="1" applyProtection="1"/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Fill="1" applyBorder="1" applyAlignment="1" applyProtection="1">
      <alignment horizontal="center" vertical="center"/>
      <protection locked="0"/>
    </xf>
    <xf numFmtId="49" fontId="14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Protection="1"/>
    <xf numFmtId="49" fontId="13" fillId="0" borderId="3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/>
    <xf numFmtId="4" fontId="4" fillId="0" borderId="0" xfId="0" applyNumberFormat="1" applyFont="1" applyFill="1" applyBorder="1" applyAlignment="1" applyProtection="1">
      <alignment horizontal="center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Protection="1"/>
    <xf numFmtId="0" fontId="19" fillId="0" borderId="0" xfId="0" applyFont="1" applyFill="1" applyBorder="1" applyAlignment="1"/>
    <xf numFmtId="4" fontId="4" fillId="0" borderId="5" xfId="0" applyNumberFormat="1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/>
    <xf numFmtId="0" fontId="12" fillId="0" borderId="5" xfId="0" applyFont="1" applyBorder="1" applyProtection="1"/>
    <xf numFmtId="3" fontId="22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Protection="1"/>
    <xf numFmtId="2" fontId="22" fillId="0" borderId="0" xfId="0" applyNumberFormat="1" applyFont="1" applyFill="1" applyBorder="1" applyAlignment="1" applyProtection="1">
      <alignment horizontal="center" vertical="center"/>
    </xf>
    <xf numFmtId="49" fontId="14" fillId="0" borderId="6" xfId="0" applyNumberFormat="1" applyFont="1" applyFill="1" applyBorder="1" applyAlignment="1" applyProtection="1">
      <alignment horizontal="center" vertical="center"/>
      <protection locked="0"/>
    </xf>
    <xf numFmtId="2" fontId="3" fillId="0" borderId="7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Protection="1"/>
    <xf numFmtId="0" fontId="0" fillId="0" borderId="0" xfId="0" applyFill="1" applyBorder="1" applyAlignment="1">
      <alignment horizontal="center" vertical="center"/>
    </xf>
    <xf numFmtId="49" fontId="14" fillId="0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9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Protection="1"/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164" fontId="21" fillId="2" borderId="9" xfId="0" applyNumberFormat="1" applyFont="1" applyFill="1" applyBorder="1" applyAlignment="1" applyProtection="1">
      <alignment horizontal="center" vertical="center"/>
      <protection locked="0"/>
    </xf>
    <xf numFmtId="164" fontId="21" fillId="2" borderId="11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 applyProtection="1">
      <alignment horizontal="center" vertical="center"/>
      <protection locked="0"/>
    </xf>
    <xf numFmtId="4" fontId="4" fillId="0" borderId="9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Fill="1" applyBorder="1" applyAlignment="1" applyProtection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/>
    <xf numFmtId="4" fontId="4" fillId="0" borderId="7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Protection="1"/>
    <xf numFmtId="0" fontId="4" fillId="3" borderId="0" xfId="0" applyFont="1" applyFill="1" applyProtection="1"/>
    <xf numFmtId="164" fontId="6" fillId="3" borderId="11" xfId="0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21" fillId="0" borderId="7" xfId="0" applyNumberFormat="1" applyFont="1" applyFill="1" applyBorder="1" applyAlignment="1" applyProtection="1">
      <alignment horizontal="center" vertical="center"/>
      <protection locked="0"/>
    </xf>
    <xf numFmtId="164" fontId="6" fillId="3" borderId="18" xfId="0" applyNumberFormat="1" applyFont="1" applyFill="1" applyBorder="1" applyAlignment="1" applyProtection="1">
      <alignment horizontal="center" vertical="center"/>
      <protection locked="0"/>
    </xf>
    <xf numFmtId="164" fontId="6" fillId="3" borderId="19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Protection="1"/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13" fillId="0" borderId="1" xfId="1" applyNumberFormat="1" applyFont="1" applyFill="1" applyBorder="1" applyAlignment="1" applyProtection="1">
      <alignment horizontal="center" vertical="center"/>
      <protection locked="0"/>
    </xf>
    <xf numFmtId="164" fontId="6" fillId="3" borderId="20" xfId="0" applyNumberFormat="1" applyFont="1" applyFill="1" applyBorder="1" applyAlignment="1" applyProtection="1">
      <alignment horizontal="center" vertical="center"/>
      <protection locked="0"/>
    </xf>
    <xf numFmtId="4" fontId="16" fillId="4" borderId="9" xfId="0" applyNumberFormat="1" applyFont="1" applyFill="1" applyBorder="1" applyAlignment="1" applyProtection="1">
      <alignment horizontal="center" vertical="center" wrapText="1"/>
    </xf>
    <xf numFmtId="2" fontId="9" fillId="4" borderId="13" xfId="0" applyNumberFormat="1" applyFont="1" applyFill="1" applyBorder="1" applyAlignment="1" applyProtection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 wrapText="1"/>
    </xf>
    <xf numFmtId="49" fontId="16" fillId="2" borderId="6" xfId="0" applyNumberFormat="1" applyFont="1" applyFill="1" applyBorder="1" applyAlignment="1" applyProtection="1">
      <alignment horizontal="center" vertical="center" wrapText="1"/>
    </xf>
    <xf numFmtId="2" fontId="8" fillId="2" borderId="9" xfId="0" applyNumberFormat="1" applyFont="1" applyFill="1" applyBorder="1" applyAlignment="1" applyProtection="1">
      <alignment horizontal="center" vertical="center" wrapText="1"/>
    </xf>
    <xf numFmtId="4" fontId="6" fillId="2" borderId="6" xfId="0" applyNumberFormat="1" applyFont="1" applyFill="1" applyBorder="1" applyAlignment="1" applyProtection="1">
      <alignment horizontal="center" vertical="center" wrapText="1"/>
    </xf>
    <xf numFmtId="4" fontId="16" fillId="2" borderId="20" xfId="0" applyNumberFormat="1" applyFont="1" applyFill="1" applyBorder="1" applyAlignment="1" applyProtection="1">
      <alignment horizontal="center" vertical="center" wrapText="1"/>
    </xf>
    <xf numFmtId="4" fontId="7" fillId="2" borderId="9" xfId="0" applyNumberFormat="1" applyFont="1" applyFill="1" applyBorder="1" applyAlignment="1" applyProtection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 wrapText="1"/>
    </xf>
    <xf numFmtId="49" fontId="9" fillId="2" borderId="22" xfId="0" applyNumberFormat="1" applyFont="1" applyFill="1" applyBorder="1" applyAlignment="1" applyProtection="1">
      <alignment horizontal="center" vertical="center" wrapText="1"/>
    </xf>
    <xf numFmtId="2" fontId="9" fillId="2" borderId="13" xfId="0" applyNumberFormat="1" applyFont="1" applyFill="1" applyBorder="1" applyAlignment="1" applyProtection="1">
      <alignment horizontal="center" vertical="center" wrapText="1"/>
    </xf>
    <xf numFmtId="4" fontId="9" fillId="2" borderId="22" xfId="0" applyNumberFormat="1" applyFont="1" applyFill="1" applyBorder="1" applyAlignment="1" applyProtection="1">
      <alignment horizontal="center" vertical="center" wrapText="1"/>
    </xf>
    <xf numFmtId="2" fontId="8" fillId="2" borderId="12" xfId="0" applyNumberFormat="1" applyFont="1" applyFill="1" applyBorder="1" applyAlignment="1" applyProtection="1">
      <alignment horizontal="center" vertical="center" wrapText="1"/>
    </xf>
    <xf numFmtId="2" fontId="9" fillId="2" borderId="5" xfId="0" applyNumberFormat="1" applyFont="1" applyFill="1" applyBorder="1" applyAlignment="1" applyProtection="1">
      <alignment horizontal="center" vertical="center" wrapText="1"/>
    </xf>
    <xf numFmtId="49" fontId="9" fillId="2" borderId="23" xfId="0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" fontId="9" fillId="2" borderId="5" xfId="0" applyNumberFormat="1" applyFont="1" applyFill="1" applyBorder="1" applyAlignment="1" applyProtection="1">
      <alignment horizontal="center" vertical="center" wrapText="1"/>
    </xf>
    <xf numFmtId="164" fontId="6" fillId="2" borderId="23" xfId="0" applyNumberFormat="1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 applyProtection="1">
      <alignment horizontal="center" vertical="center" wrapText="1"/>
    </xf>
    <xf numFmtId="164" fontId="6" fillId="3" borderId="9" xfId="0" applyNumberFormat="1" applyFont="1" applyFill="1" applyBorder="1" applyAlignment="1" applyProtection="1">
      <alignment horizontal="center" vertical="center"/>
      <protection locked="0"/>
    </xf>
    <xf numFmtId="164" fontId="6" fillId="4" borderId="24" xfId="0" applyNumberFormat="1" applyFont="1" applyFill="1" applyBorder="1" applyAlignment="1" applyProtection="1">
      <alignment horizontal="center" vertical="center"/>
      <protection locked="0"/>
    </xf>
    <xf numFmtId="164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/>
    <xf numFmtId="49" fontId="9" fillId="0" borderId="0" xfId="0" applyNumberFormat="1" applyFont="1" applyFill="1" applyBorder="1" applyAlignment="1" applyProtection="1">
      <alignment horizontal="center" vertical="center" wrapText="1"/>
    </xf>
    <xf numFmtId="2" fontId="9" fillId="0" borderId="0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 wrapText="1"/>
    </xf>
    <xf numFmtId="4" fontId="4" fillId="0" borderId="7" xfId="0" applyNumberFormat="1" applyFont="1" applyFill="1" applyBorder="1" applyProtection="1"/>
    <xf numFmtId="164" fontId="4" fillId="0" borderId="7" xfId="0" applyNumberFormat="1" applyFont="1" applyFill="1" applyBorder="1" applyProtection="1"/>
    <xf numFmtId="2" fontId="3" fillId="0" borderId="7" xfId="0" applyNumberFormat="1" applyFont="1" applyFill="1" applyBorder="1" applyProtection="1"/>
    <xf numFmtId="164" fontId="4" fillId="0" borderId="25" xfId="0" applyNumberFormat="1" applyFont="1" applyFill="1" applyBorder="1" applyProtection="1"/>
    <xf numFmtId="164" fontId="4" fillId="0" borderId="0" xfId="0" applyNumberFormat="1" applyFont="1" applyProtection="1"/>
    <xf numFmtId="164" fontId="4" fillId="3" borderId="20" xfId="0" applyNumberFormat="1" applyFont="1" applyFill="1" applyBorder="1" applyAlignment="1" applyProtection="1">
      <alignment horizontal="center" vertical="center"/>
      <protection locked="0"/>
    </xf>
    <xf numFmtId="164" fontId="4" fillId="3" borderId="18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4" fillId="3" borderId="11" xfId="0" applyNumberFormat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wrapText="1"/>
    </xf>
    <xf numFmtId="49" fontId="13" fillId="3" borderId="19" xfId="2" applyNumberFormat="1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49" fontId="13" fillId="0" borderId="27" xfId="1" applyNumberFormat="1" applyFont="1" applyFill="1" applyBorder="1" applyAlignment="1" applyProtection="1">
      <alignment horizontal="center" vertical="center"/>
      <protection locked="0"/>
    </xf>
    <xf numFmtId="49" fontId="14" fillId="0" borderId="27" xfId="0" applyNumberFormat="1" applyFont="1" applyFill="1" applyBorder="1" applyAlignment="1" applyProtection="1">
      <alignment horizontal="center" vertical="center"/>
      <protection locked="0"/>
    </xf>
    <xf numFmtId="4" fontId="4" fillId="0" borderId="27" xfId="0" applyNumberFormat="1" applyFont="1" applyFill="1" applyBorder="1" applyAlignment="1" applyProtection="1">
      <alignment horizontal="center" vertical="center"/>
    </xf>
    <xf numFmtId="164" fontId="21" fillId="2" borderId="27" xfId="0" applyNumberFormat="1" applyFont="1" applyFill="1" applyBorder="1" applyAlignment="1" applyProtection="1">
      <alignment horizontal="center" vertical="center"/>
      <protection locked="0"/>
    </xf>
    <xf numFmtId="164" fontId="6" fillId="3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13" fillId="0" borderId="8" xfId="1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Protection="1"/>
    <xf numFmtId="0" fontId="0" fillId="0" borderId="0" xfId="0" applyAlignment="1">
      <alignment wrapText="1"/>
    </xf>
    <xf numFmtId="0" fontId="0" fillId="0" borderId="0" xfId="0" applyBorder="1"/>
    <xf numFmtId="0" fontId="0" fillId="0" borderId="28" xfId="0" applyBorder="1"/>
    <xf numFmtId="0" fontId="0" fillId="0" borderId="29" xfId="0" applyBorder="1"/>
    <xf numFmtId="0" fontId="0" fillId="0" borderId="0" xfId="0" applyBorder="1" applyAlignment="1">
      <alignment wrapText="1"/>
    </xf>
    <xf numFmtId="2" fontId="6" fillId="0" borderId="0" xfId="0" applyNumberFormat="1" applyFont="1" applyFill="1" applyProtection="1"/>
    <xf numFmtId="49" fontId="11" fillId="0" borderId="23" xfId="0" applyNumberFormat="1" applyFont="1" applyFill="1" applyBorder="1" applyAlignment="1" applyProtection="1">
      <alignment vertical="center"/>
    </xf>
    <xf numFmtId="49" fontId="11" fillId="0" borderId="5" xfId="0" applyNumberFormat="1" applyFont="1" applyFill="1" applyBorder="1" applyAlignment="1" applyProtection="1">
      <alignment vertical="center"/>
    </xf>
    <xf numFmtId="0" fontId="0" fillId="0" borderId="5" xfId="0" applyBorder="1" applyAlignment="1"/>
    <xf numFmtId="0" fontId="14" fillId="0" borderId="37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3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5" xfId="0" applyBorder="1" applyAlignment="1">
      <alignment vertical="center"/>
    </xf>
    <xf numFmtId="49" fontId="20" fillId="5" borderId="5" xfId="0" applyNumberFormat="1" applyFont="1" applyFill="1" applyBorder="1" applyAlignment="1" applyProtection="1">
      <alignment horizontal="right" vertical="center"/>
    </xf>
    <xf numFmtId="49" fontId="20" fillId="5" borderId="43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/>
    <xf numFmtId="2" fontId="1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Border="1" applyAlignment="1"/>
    <xf numFmtId="0" fontId="23" fillId="0" borderId="0" xfId="0" applyFont="1" applyAlignment="1">
      <alignment horizontal="left" vertical="center"/>
    </xf>
    <xf numFmtId="0" fontId="0" fillId="0" borderId="0" xfId="0" applyAlignment="1"/>
    <xf numFmtId="49" fontId="10" fillId="2" borderId="37" xfId="0" applyNumberFormat="1" applyFont="1" applyFill="1" applyBorder="1" applyAlignment="1" applyProtection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14" fillId="0" borderId="22" xfId="0" applyFont="1" applyBorder="1" applyAlignment="1" applyProtection="1">
      <alignment horizontal="left" vertical="center" wrapText="1"/>
      <protection locked="0"/>
    </xf>
    <xf numFmtId="0" fontId="0" fillId="0" borderId="40" xfId="0" applyBorder="1" applyAlignment="1">
      <alignment vertical="center"/>
    </xf>
    <xf numFmtId="49" fontId="11" fillId="0" borderId="7" xfId="0" applyNumberFormat="1" applyFont="1" applyFill="1" applyBorder="1" applyAlignment="1" applyProtection="1">
      <alignment horizontal="left" vertical="center"/>
    </xf>
    <xf numFmtId="49" fontId="13" fillId="0" borderId="20" xfId="2" applyNumberFormat="1" applyFont="1" applyFill="1" applyBorder="1" applyAlignment="1">
      <alignment horizontal="left" vertical="center"/>
    </xf>
    <xf numFmtId="0" fontId="0" fillId="0" borderId="41" xfId="0" applyBorder="1" applyAlignment="1">
      <alignment vertical="center"/>
    </xf>
    <xf numFmtId="49" fontId="13" fillId="0" borderId="18" xfId="2" applyNumberFormat="1" applyFont="1" applyFill="1" applyBorder="1" applyAlignment="1">
      <alignment horizontal="left" vertical="center"/>
    </xf>
    <xf numFmtId="0" fontId="0" fillId="0" borderId="42" xfId="0" applyBorder="1" applyAlignment="1">
      <alignment vertical="center"/>
    </xf>
    <xf numFmtId="49" fontId="13" fillId="3" borderId="18" xfId="2" applyNumberFormat="1" applyFont="1" applyFill="1" applyBorder="1" applyAlignment="1">
      <alignment horizontal="left" vertical="center"/>
    </xf>
    <xf numFmtId="49" fontId="11" fillId="0" borderId="27" xfId="0" applyNumberFormat="1" applyFon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/>
    <xf numFmtId="0" fontId="0" fillId="0" borderId="48" xfId="0" applyBorder="1" applyAlignment="1"/>
    <xf numFmtId="0" fontId="0" fillId="0" borderId="49" xfId="0" applyBorder="1" applyAlignment="1"/>
    <xf numFmtId="49" fontId="11" fillId="0" borderId="45" xfId="0" applyNumberFormat="1" applyFont="1" applyFill="1" applyBorder="1" applyAlignment="1" applyProtection="1">
      <alignment vertical="center"/>
    </xf>
    <xf numFmtId="49" fontId="11" fillId="0" borderId="28" xfId="0" applyNumberFormat="1" applyFont="1" applyFill="1" applyBorder="1" applyAlignment="1" applyProtection="1">
      <alignment vertical="center"/>
    </xf>
    <xf numFmtId="0" fontId="0" fillId="0" borderId="28" xfId="0" applyBorder="1" applyAlignment="1"/>
    <xf numFmtId="0" fontId="0" fillId="0" borderId="29" xfId="0" applyBorder="1" applyAlignment="1"/>
    <xf numFmtId="0" fontId="0" fillId="0" borderId="28" xfId="0" applyBorder="1" applyAlignment="1">
      <alignment vertical="center"/>
    </xf>
    <xf numFmtId="0" fontId="0" fillId="0" borderId="46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Border="1" applyAlignment="1"/>
    <xf numFmtId="0" fontId="0" fillId="0" borderId="46" xfId="0" applyBorder="1" applyAlignment="1"/>
    <xf numFmtId="0" fontId="0" fillId="0" borderId="33" xfId="0" applyBorder="1" applyAlignment="1"/>
    <xf numFmtId="0" fontId="0" fillId="0" borderId="33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24" fillId="0" borderId="0" xfId="0" applyFont="1" applyAlignment="1">
      <alignment horizontal="center" vertical="center"/>
    </xf>
    <xf numFmtId="49" fontId="11" fillId="0" borderId="45" xfId="0" applyNumberFormat="1" applyFont="1" applyFill="1" applyBorder="1" applyAlignment="1" applyProtection="1">
      <alignment horizontal="left" vertical="center"/>
    </xf>
    <xf numFmtId="49" fontId="11" fillId="0" borderId="28" xfId="0" applyNumberFormat="1" applyFont="1" applyFill="1" applyBorder="1" applyAlignment="1" applyProtection="1">
      <alignment horizontal="left" vertical="center"/>
    </xf>
  </cellXfs>
  <cellStyles count="4">
    <cellStyle name="Normal" xfId="0" builtinId="0"/>
    <cellStyle name="normálne_IP-2005" xfId="1"/>
    <cellStyle name="normálne_IP-2007_1.verzia_12-2006 2 schválená" xfId="2"/>
    <cellStyle name="normální_IP-2003_1.verzia_inv.nákupy-slov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1"/>
  <dimension ref="A1:CO70"/>
  <sheetViews>
    <sheetView tabSelected="1" zoomScaleNormal="120" workbookViewId="0">
      <selection activeCell="K2" sqref="K2"/>
    </sheetView>
  </sheetViews>
  <sheetFormatPr defaultRowHeight="12.75"/>
  <cols>
    <col min="1" max="1" width="12.7109375" style="3" customWidth="1"/>
    <col min="2" max="2" width="59.28515625" style="2" customWidth="1"/>
    <col min="3" max="3" width="6" style="4" hidden="1" customWidth="1"/>
    <col min="4" max="4" width="5.7109375" style="4" hidden="1" customWidth="1"/>
    <col min="5" max="5" width="10.42578125" style="5" customWidth="1"/>
    <col min="6" max="6" width="13.5703125" style="9" hidden="1" customWidth="1"/>
    <col min="7" max="7" width="17.5703125" style="5" customWidth="1"/>
    <col min="8" max="8" width="15.7109375" style="5" hidden="1" customWidth="1"/>
    <col min="9" max="11" width="17.5703125" style="5" customWidth="1"/>
    <col min="12" max="16384" width="9.140625" style="2"/>
  </cols>
  <sheetData>
    <row r="1" spans="1:13" ht="12" customHeight="1">
      <c r="A1" s="139"/>
      <c r="B1" s="139"/>
    </row>
    <row r="2" spans="1:13" ht="12.75" customHeight="1">
      <c r="A2" s="139"/>
      <c r="B2" s="139"/>
      <c r="K2" s="116" t="s">
        <v>72</v>
      </c>
    </row>
    <row r="3" spans="1:13" ht="22.5" customHeight="1">
      <c r="A3" s="143" t="s">
        <v>51</v>
      </c>
      <c r="B3" s="143"/>
      <c r="C3" s="143"/>
      <c r="D3" s="143"/>
      <c r="E3" s="143"/>
      <c r="F3" s="143"/>
      <c r="G3" s="144"/>
      <c r="H3" s="50"/>
      <c r="I3" s="28"/>
      <c r="J3" s="28"/>
      <c r="K3" s="28"/>
    </row>
    <row r="4" spans="1:13" ht="15.75" customHeight="1" thickBot="1">
      <c r="A4" s="142"/>
      <c r="B4" s="142"/>
      <c r="C4" s="140"/>
      <c r="D4" s="141"/>
      <c r="E4" s="141"/>
      <c r="F4" s="141"/>
      <c r="G4" s="141"/>
      <c r="H4" s="29"/>
      <c r="I4" s="2"/>
      <c r="J4" s="2"/>
      <c r="K4" s="2"/>
    </row>
    <row r="5" spans="1:13" s="6" customFormat="1" ht="47.25" customHeight="1">
      <c r="A5" s="145" t="s">
        <v>10</v>
      </c>
      <c r="B5" s="146"/>
      <c r="C5" s="64" t="s">
        <v>0</v>
      </c>
      <c r="D5" s="65" t="s">
        <v>1</v>
      </c>
      <c r="E5" s="66" t="s">
        <v>3</v>
      </c>
      <c r="F5" s="67" t="s">
        <v>13</v>
      </c>
      <c r="G5" s="68" t="s">
        <v>20</v>
      </c>
      <c r="H5" s="69" t="s">
        <v>12</v>
      </c>
      <c r="I5" s="68" t="s">
        <v>21</v>
      </c>
      <c r="J5" s="68" t="s">
        <v>22</v>
      </c>
      <c r="K5" s="62" t="s">
        <v>23</v>
      </c>
    </row>
    <row r="6" spans="1:13" s="6" customFormat="1" ht="15" customHeight="1" thickBot="1">
      <c r="A6" s="147"/>
      <c r="B6" s="148"/>
      <c r="C6" s="70" t="s">
        <v>2</v>
      </c>
      <c r="D6" s="71" t="s">
        <v>2</v>
      </c>
      <c r="E6" s="72" t="s">
        <v>9</v>
      </c>
      <c r="F6" s="73"/>
      <c r="G6" s="72" t="s">
        <v>9</v>
      </c>
      <c r="H6" s="74" t="s">
        <v>11</v>
      </c>
      <c r="I6" s="72" t="s">
        <v>9</v>
      </c>
      <c r="J6" s="72" t="s">
        <v>9</v>
      </c>
      <c r="K6" s="63" t="s">
        <v>9</v>
      </c>
    </row>
    <row r="7" spans="1:13" s="3" customFormat="1" ht="18.75" customHeight="1" thickBot="1">
      <c r="A7" s="151" t="s">
        <v>38</v>
      </c>
      <c r="B7" s="151"/>
      <c r="C7" s="48"/>
      <c r="D7" s="48"/>
      <c r="E7" s="48"/>
      <c r="F7" s="49"/>
      <c r="G7" s="55"/>
      <c r="H7" s="27"/>
      <c r="I7" s="55"/>
      <c r="J7" s="55"/>
      <c r="K7" s="55"/>
    </row>
    <row r="8" spans="1:13" ht="18.75" customHeight="1">
      <c r="A8" s="152" t="s">
        <v>44</v>
      </c>
      <c r="B8" s="153"/>
      <c r="C8" s="60" t="s">
        <v>5</v>
      </c>
      <c r="D8" s="26" t="s">
        <v>19</v>
      </c>
      <c r="E8" s="31">
        <v>13.278</v>
      </c>
      <c r="F8" s="44" t="s">
        <v>14</v>
      </c>
      <c r="G8" s="61">
        <v>6.55</v>
      </c>
      <c r="H8" s="41">
        <f>G8</f>
        <v>6.55</v>
      </c>
      <c r="I8" s="61">
        <v>6.8000000000000005E-2</v>
      </c>
      <c r="J8" s="95">
        <v>0</v>
      </c>
      <c r="K8" s="81">
        <f>G8+I8+J8</f>
        <v>6.6179999999999994</v>
      </c>
    </row>
    <row r="9" spans="1:13" ht="18.75" customHeight="1">
      <c r="A9" s="154" t="s">
        <v>45</v>
      </c>
      <c r="B9" s="155"/>
      <c r="C9" s="14" t="s">
        <v>5</v>
      </c>
      <c r="D9" s="30" t="s">
        <v>16</v>
      </c>
      <c r="E9" s="33">
        <v>14.228</v>
      </c>
      <c r="F9" s="45" t="s">
        <v>14</v>
      </c>
      <c r="G9" s="56">
        <v>6.4059999999999997</v>
      </c>
      <c r="H9" s="42">
        <f>G9</f>
        <v>6.4059999999999997</v>
      </c>
      <c r="I9" s="96">
        <v>0</v>
      </c>
      <c r="J9" s="96">
        <v>0</v>
      </c>
      <c r="K9" s="52">
        <f>G9+I9+J9</f>
        <v>6.4059999999999997</v>
      </c>
    </row>
    <row r="10" spans="1:13" ht="18.75" customHeight="1">
      <c r="A10" s="156" t="s">
        <v>46</v>
      </c>
      <c r="B10" s="155"/>
      <c r="C10" s="109" t="s">
        <v>17</v>
      </c>
      <c r="D10" s="30" t="s">
        <v>18</v>
      </c>
      <c r="E10" s="33">
        <v>19.100000000000001</v>
      </c>
      <c r="F10" s="45" t="s">
        <v>14</v>
      </c>
      <c r="G10" s="56">
        <v>5.5</v>
      </c>
      <c r="H10" s="42">
        <f>G10</f>
        <v>5.5</v>
      </c>
      <c r="I10" s="56">
        <v>7.5</v>
      </c>
      <c r="J10" s="56">
        <v>6.1</v>
      </c>
      <c r="K10" s="52">
        <f>G10+I10+J10</f>
        <v>19.100000000000001</v>
      </c>
    </row>
    <row r="11" spans="1:13" ht="18.75" customHeight="1" thickBot="1">
      <c r="A11" s="101" t="s">
        <v>47</v>
      </c>
      <c r="B11" s="102"/>
      <c r="C11" s="103"/>
      <c r="D11" s="104"/>
      <c r="E11" s="34">
        <v>40</v>
      </c>
      <c r="F11" s="105"/>
      <c r="G11" s="57">
        <v>0.5</v>
      </c>
      <c r="H11" s="106"/>
      <c r="I11" s="57">
        <v>12.5</v>
      </c>
      <c r="J11" s="57">
        <v>13</v>
      </c>
      <c r="K11" s="107">
        <f>G11+I11+J11</f>
        <v>26</v>
      </c>
    </row>
    <row r="12" spans="1:13" s="6" customFormat="1" ht="15" customHeight="1" thickBot="1">
      <c r="A12" s="76"/>
      <c r="B12" s="77"/>
      <c r="C12" s="77"/>
      <c r="D12" s="77"/>
      <c r="E12" s="75"/>
      <c r="F12" s="78"/>
      <c r="G12" s="79">
        <f>SUM(G8:G11)</f>
        <v>18.956</v>
      </c>
      <c r="H12" s="80"/>
      <c r="I12" s="79">
        <f>SUM(I8:I11)</f>
        <v>20.067999999999998</v>
      </c>
      <c r="J12" s="79">
        <f>SUM(J8:J11)</f>
        <v>19.100000000000001</v>
      </c>
      <c r="K12" s="82">
        <f>SUM(K8:K11)</f>
        <v>58.124000000000002</v>
      </c>
      <c r="M12" s="110"/>
    </row>
    <row r="13" spans="1:13" s="13" customFormat="1" ht="18.75" customHeight="1" thickBot="1">
      <c r="A13" s="157" t="s">
        <v>37</v>
      </c>
      <c r="B13" s="157"/>
      <c r="C13" s="7"/>
      <c r="D13" s="7"/>
      <c r="E13" s="8"/>
      <c r="F13" s="1"/>
      <c r="G13" s="58"/>
      <c r="H13" s="24"/>
      <c r="I13" s="58"/>
      <c r="J13" s="58"/>
      <c r="K13" s="58"/>
    </row>
    <row r="14" spans="1:13" s="15" customFormat="1" ht="18.75" customHeight="1">
      <c r="A14" s="158" t="s">
        <v>24</v>
      </c>
      <c r="B14" s="153"/>
      <c r="C14" s="10" t="s">
        <v>4</v>
      </c>
      <c r="D14" s="37" t="s">
        <v>8</v>
      </c>
      <c r="E14" s="31">
        <v>5</v>
      </c>
      <c r="F14" s="44" t="s">
        <v>15</v>
      </c>
      <c r="G14" s="54">
        <v>5</v>
      </c>
      <c r="H14" s="41">
        <f>G14</f>
        <v>5</v>
      </c>
      <c r="I14" s="31">
        <v>0</v>
      </c>
      <c r="J14" s="99">
        <v>0</v>
      </c>
      <c r="K14" s="54">
        <f>G14+I14+J14</f>
        <v>5</v>
      </c>
    </row>
    <row r="15" spans="1:13" ht="18.75" customHeight="1">
      <c r="A15" s="159" t="s">
        <v>25</v>
      </c>
      <c r="B15" s="155"/>
      <c r="C15" s="12" t="s">
        <v>6</v>
      </c>
      <c r="D15" s="38" t="s">
        <v>8</v>
      </c>
      <c r="E15" s="33">
        <v>0.9</v>
      </c>
      <c r="F15" s="45" t="s">
        <v>15</v>
      </c>
      <c r="G15" s="52">
        <v>0.4</v>
      </c>
      <c r="H15" s="42">
        <f>G15</f>
        <v>0.4</v>
      </c>
      <c r="I15" s="98">
        <v>0</v>
      </c>
      <c r="J15" s="96">
        <v>0</v>
      </c>
      <c r="K15" s="53">
        <f>G15+I15+J15</f>
        <v>0.4</v>
      </c>
    </row>
    <row r="16" spans="1:13" ht="18.75" customHeight="1">
      <c r="A16" s="159" t="s">
        <v>26</v>
      </c>
      <c r="B16" s="155"/>
      <c r="C16" s="11" t="s">
        <v>6</v>
      </c>
      <c r="D16" s="39" t="s">
        <v>7</v>
      </c>
      <c r="E16" s="32">
        <v>1</v>
      </c>
      <c r="F16" s="46" t="s">
        <v>15</v>
      </c>
      <c r="G16" s="33">
        <v>0</v>
      </c>
      <c r="H16" s="42">
        <f>G16</f>
        <v>0</v>
      </c>
      <c r="I16" s="33">
        <v>0</v>
      </c>
      <c r="J16" s="83">
        <v>1</v>
      </c>
      <c r="K16" s="53">
        <f>G16+I16+J16</f>
        <v>1</v>
      </c>
    </row>
    <row r="17" spans="1:11" ht="18.75" customHeight="1" thickBot="1">
      <c r="A17" s="149" t="s">
        <v>27</v>
      </c>
      <c r="B17" s="150"/>
      <c r="C17" s="17" t="s">
        <v>6</v>
      </c>
      <c r="D17" s="40" t="s">
        <v>7</v>
      </c>
      <c r="E17" s="34">
        <v>1.5</v>
      </c>
      <c r="F17" s="47" t="s">
        <v>15</v>
      </c>
      <c r="G17" s="35">
        <v>0</v>
      </c>
      <c r="H17" s="43">
        <f>G17</f>
        <v>0</v>
      </c>
      <c r="I17" s="59">
        <v>1.5</v>
      </c>
      <c r="J17" s="97">
        <v>0</v>
      </c>
      <c r="K17" s="59">
        <f>G17+I17+J17</f>
        <v>1.5</v>
      </c>
    </row>
    <row r="18" spans="1:11" s="6" customFormat="1" ht="15" customHeight="1" thickBot="1">
      <c r="A18" s="76"/>
      <c r="B18" s="77"/>
      <c r="C18" s="77"/>
      <c r="D18" s="77"/>
      <c r="E18" s="75"/>
      <c r="F18" s="78"/>
      <c r="G18" s="79">
        <f>SUM(G14:G17)</f>
        <v>5.4</v>
      </c>
      <c r="H18" s="80"/>
      <c r="I18" s="79">
        <f>SUM(I14:I17)</f>
        <v>1.5</v>
      </c>
      <c r="J18" s="79">
        <f>SUM(J14:J17)</f>
        <v>1</v>
      </c>
      <c r="K18" s="82">
        <f>SUM(K14:K17)</f>
        <v>7.9</v>
      </c>
    </row>
    <row r="19" spans="1:11" ht="15" customHeight="1" thickBot="1">
      <c r="A19" s="118" t="s">
        <v>36</v>
      </c>
      <c r="B19" s="118"/>
      <c r="C19" s="119"/>
      <c r="D19" s="119"/>
      <c r="E19" s="119"/>
      <c r="F19" s="1"/>
      <c r="G19" s="58"/>
      <c r="H19" s="24"/>
      <c r="I19" s="58"/>
      <c r="J19" s="58"/>
      <c r="K19" s="58"/>
    </row>
    <row r="20" spans="1:11" ht="15" customHeight="1">
      <c r="A20" s="132" t="s">
        <v>71</v>
      </c>
      <c r="B20" s="121"/>
      <c r="C20" s="121"/>
      <c r="D20" s="121"/>
      <c r="E20" s="122"/>
      <c r="F20" s="44" t="s">
        <v>15</v>
      </c>
      <c r="G20" s="129">
        <v>10</v>
      </c>
      <c r="H20" s="41">
        <f>G20</f>
        <v>10</v>
      </c>
      <c r="I20" s="129">
        <v>11</v>
      </c>
      <c r="J20" s="129">
        <v>12</v>
      </c>
      <c r="K20" s="129">
        <f>G20+I20+J20</f>
        <v>33</v>
      </c>
    </row>
    <row r="21" spans="1:11" ht="15" customHeight="1">
      <c r="A21" s="133"/>
      <c r="B21" s="134"/>
      <c r="C21" s="134"/>
      <c r="D21" s="134"/>
      <c r="E21" s="125"/>
      <c r="F21" s="45" t="s">
        <v>15</v>
      </c>
      <c r="G21" s="130"/>
      <c r="H21" s="42">
        <f>G21</f>
        <v>0</v>
      </c>
      <c r="I21" s="130">
        <v>0</v>
      </c>
      <c r="J21" s="130">
        <v>0</v>
      </c>
      <c r="K21" s="130">
        <f>G21+I21+J21</f>
        <v>0</v>
      </c>
    </row>
    <row r="22" spans="1:11" ht="15" customHeight="1">
      <c r="A22" s="133"/>
      <c r="B22" s="134"/>
      <c r="C22" s="134"/>
      <c r="D22" s="134"/>
      <c r="E22" s="125"/>
      <c r="F22" s="46" t="s">
        <v>15</v>
      </c>
      <c r="G22" s="130"/>
      <c r="H22" s="42">
        <f>G22</f>
        <v>0</v>
      </c>
      <c r="I22" s="130">
        <v>0</v>
      </c>
      <c r="J22" s="130">
        <v>1</v>
      </c>
      <c r="K22" s="130">
        <f>G22+I22+J22</f>
        <v>1</v>
      </c>
    </row>
    <row r="23" spans="1:11" ht="15" customHeight="1" thickBot="1">
      <c r="A23" s="135"/>
      <c r="B23" s="127"/>
      <c r="C23" s="127"/>
      <c r="D23" s="127"/>
      <c r="E23" s="128"/>
      <c r="F23" s="47" t="s">
        <v>15</v>
      </c>
      <c r="G23" s="131"/>
      <c r="H23" s="43">
        <f>G23</f>
        <v>0</v>
      </c>
      <c r="I23" s="131">
        <v>1.5</v>
      </c>
      <c r="J23" s="131">
        <v>0</v>
      </c>
      <c r="K23" s="131">
        <f>G23+I23+J23</f>
        <v>1.5</v>
      </c>
    </row>
    <row r="24" spans="1:11" ht="15" customHeight="1" thickBot="1">
      <c r="A24" s="76"/>
      <c r="B24" s="77"/>
      <c r="C24" s="77"/>
      <c r="D24" s="77"/>
      <c r="E24" s="75"/>
      <c r="F24" s="78"/>
      <c r="G24" s="79">
        <f>G20</f>
        <v>10</v>
      </c>
      <c r="H24" s="80"/>
      <c r="I24" s="79">
        <f>I20</f>
        <v>11</v>
      </c>
      <c r="J24" s="79">
        <f>J20</f>
        <v>12</v>
      </c>
      <c r="K24" s="82">
        <f>K20</f>
        <v>33</v>
      </c>
    </row>
    <row r="25" spans="1:11" ht="15" customHeight="1" thickBot="1">
      <c r="A25" s="118" t="s">
        <v>35</v>
      </c>
      <c r="B25" s="118"/>
      <c r="C25" s="119"/>
      <c r="D25" s="119"/>
      <c r="E25" s="119"/>
      <c r="F25" s="1"/>
      <c r="G25" s="58"/>
      <c r="H25" s="24"/>
      <c r="I25" s="58"/>
      <c r="J25" s="58"/>
      <c r="K25" s="58"/>
    </row>
    <row r="26" spans="1:11" ht="15" customHeight="1">
      <c r="A26" s="132" t="s">
        <v>28</v>
      </c>
      <c r="B26" s="121"/>
      <c r="C26" s="121"/>
      <c r="D26" s="121"/>
      <c r="E26" s="122"/>
      <c r="F26" s="44" t="s">
        <v>15</v>
      </c>
      <c r="G26" s="129">
        <v>1.5</v>
      </c>
      <c r="H26" s="41">
        <f>G26</f>
        <v>1.5</v>
      </c>
      <c r="I26" s="129">
        <v>1.1000000000000001</v>
      </c>
      <c r="J26" s="129">
        <v>1.5</v>
      </c>
      <c r="K26" s="129">
        <f>G26+I26+J26</f>
        <v>4.0999999999999996</v>
      </c>
    </row>
    <row r="27" spans="1:11" ht="15" customHeight="1">
      <c r="A27" s="133"/>
      <c r="B27" s="134"/>
      <c r="C27" s="134"/>
      <c r="D27" s="134"/>
      <c r="E27" s="125"/>
      <c r="F27" s="45" t="s">
        <v>15</v>
      </c>
      <c r="G27" s="130"/>
      <c r="H27" s="42">
        <f>G27</f>
        <v>0</v>
      </c>
      <c r="I27" s="130">
        <v>0</v>
      </c>
      <c r="J27" s="130">
        <v>0</v>
      </c>
      <c r="K27" s="130">
        <f>G27+I27+J27</f>
        <v>0</v>
      </c>
    </row>
    <row r="28" spans="1:11" ht="15" customHeight="1">
      <c r="A28" s="133"/>
      <c r="B28" s="134"/>
      <c r="C28" s="134"/>
      <c r="D28" s="134"/>
      <c r="E28" s="125"/>
      <c r="F28" s="46" t="s">
        <v>15</v>
      </c>
      <c r="G28" s="130"/>
      <c r="H28" s="42">
        <f>G28</f>
        <v>0</v>
      </c>
      <c r="I28" s="130">
        <v>0</v>
      </c>
      <c r="J28" s="130">
        <v>1</v>
      </c>
      <c r="K28" s="130">
        <f>G28+I28+J28</f>
        <v>1</v>
      </c>
    </row>
    <row r="29" spans="1:11" ht="15" customHeight="1" thickBot="1">
      <c r="A29" s="135"/>
      <c r="B29" s="127"/>
      <c r="C29" s="127"/>
      <c r="D29" s="127"/>
      <c r="E29" s="128"/>
      <c r="F29" s="47" t="s">
        <v>15</v>
      </c>
      <c r="G29" s="131"/>
      <c r="H29" s="43">
        <f>G29</f>
        <v>0</v>
      </c>
      <c r="I29" s="131">
        <v>1.5</v>
      </c>
      <c r="J29" s="131">
        <v>0</v>
      </c>
      <c r="K29" s="131">
        <f>G29+I29+J29</f>
        <v>1.5</v>
      </c>
    </row>
    <row r="30" spans="1:11" ht="15" customHeight="1" thickBot="1">
      <c r="A30" s="76"/>
      <c r="B30" s="77"/>
      <c r="C30" s="77"/>
      <c r="D30" s="77"/>
      <c r="E30" s="75"/>
      <c r="F30" s="78"/>
      <c r="G30" s="79">
        <f>G26</f>
        <v>1.5</v>
      </c>
      <c r="H30" s="80"/>
      <c r="I30" s="79">
        <f>I26</f>
        <v>1.1000000000000001</v>
      </c>
      <c r="J30" s="79">
        <f>J26</f>
        <v>1.5</v>
      </c>
      <c r="K30" s="82">
        <f>K26</f>
        <v>4.0999999999999996</v>
      </c>
    </row>
    <row r="31" spans="1:11" ht="15" customHeight="1" thickBot="1">
      <c r="A31" s="118" t="s">
        <v>34</v>
      </c>
      <c r="B31" s="118"/>
      <c r="C31" s="119"/>
      <c r="D31" s="119"/>
      <c r="E31" s="119"/>
      <c r="F31" s="1"/>
      <c r="G31" s="58"/>
      <c r="H31" s="24"/>
      <c r="I31" s="58"/>
      <c r="J31" s="58"/>
      <c r="K31" s="58"/>
    </row>
    <row r="32" spans="1:11" ht="15" customHeight="1">
      <c r="A32" s="132" t="s">
        <v>53</v>
      </c>
      <c r="B32" s="121"/>
      <c r="C32" s="121"/>
      <c r="D32" s="121"/>
      <c r="E32" s="122"/>
      <c r="F32" s="44" t="s">
        <v>15</v>
      </c>
      <c r="G32" s="129">
        <v>2.1</v>
      </c>
      <c r="H32" s="41">
        <f>G32</f>
        <v>2.1</v>
      </c>
      <c r="I32" s="129">
        <v>2.5</v>
      </c>
      <c r="J32" s="129">
        <v>3</v>
      </c>
      <c r="K32" s="129">
        <f>G32+I32+J32</f>
        <v>7.6</v>
      </c>
    </row>
    <row r="33" spans="1:93" s="3" customFormat="1" ht="15" customHeight="1">
      <c r="A33" s="133"/>
      <c r="B33" s="134"/>
      <c r="C33" s="134"/>
      <c r="D33" s="134"/>
      <c r="E33" s="125"/>
      <c r="F33" s="45" t="s">
        <v>15</v>
      </c>
      <c r="G33" s="130"/>
      <c r="H33" s="42">
        <f>G33</f>
        <v>0</v>
      </c>
      <c r="I33" s="130">
        <v>0</v>
      </c>
      <c r="J33" s="130">
        <v>0</v>
      </c>
      <c r="K33" s="130">
        <f>G33+I33+J33</f>
        <v>0</v>
      </c>
    </row>
    <row r="34" spans="1:93" s="3" customFormat="1" ht="15" customHeight="1">
      <c r="A34" s="133"/>
      <c r="B34" s="134"/>
      <c r="C34" s="134"/>
      <c r="D34" s="134"/>
      <c r="E34" s="125"/>
      <c r="F34" s="46" t="s">
        <v>15</v>
      </c>
      <c r="G34" s="130"/>
      <c r="H34" s="42">
        <f>G34</f>
        <v>0</v>
      </c>
      <c r="I34" s="130">
        <v>0</v>
      </c>
      <c r="J34" s="130">
        <v>1</v>
      </c>
      <c r="K34" s="130">
        <f>G34+I34+J34</f>
        <v>1</v>
      </c>
    </row>
    <row r="35" spans="1:93" s="3" customFormat="1" ht="15" customHeight="1" thickBot="1">
      <c r="A35" s="135"/>
      <c r="B35" s="127"/>
      <c r="C35" s="127"/>
      <c r="D35" s="127"/>
      <c r="E35" s="128"/>
      <c r="F35" s="47" t="s">
        <v>15</v>
      </c>
      <c r="G35" s="131"/>
      <c r="H35" s="43">
        <f>G35</f>
        <v>0</v>
      </c>
      <c r="I35" s="131">
        <v>1.5</v>
      </c>
      <c r="J35" s="131">
        <v>0</v>
      </c>
      <c r="K35" s="131">
        <f>G35+I35+J35</f>
        <v>1.5</v>
      </c>
    </row>
    <row r="36" spans="1:93" s="3" customFormat="1" ht="15" customHeight="1" thickBot="1">
      <c r="A36" s="76"/>
      <c r="B36" s="77"/>
      <c r="C36" s="77"/>
      <c r="D36" s="77"/>
      <c r="E36" s="75"/>
      <c r="F36" s="78"/>
      <c r="G36" s="79">
        <f>G32</f>
        <v>2.1</v>
      </c>
      <c r="H36" s="80"/>
      <c r="I36" s="79">
        <f>I32</f>
        <v>2.5</v>
      </c>
      <c r="J36" s="79">
        <f>J32</f>
        <v>3</v>
      </c>
      <c r="K36" s="82">
        <f>K32</f>
        <v>7.6</v>
      </c>
    </row>
    <row r="37" spans="1:93" ht="15" customHeight="1" thickBot="1">
      <c r="A37" s="118" t="s">
        <v>39</v>
      </c>
      <c r="B37" s="118"/>
      <c r="C37" s="119"/>
      <c r="D37" s="119"/>
      <c r="E37" s="119"/>
      <c r="F37" s="1"/>
      <c r="G37" s="58"/>
      <c r="H37" s="24"/>
      <c r="I37" s="58"/>
      <c r="J37" s="58"/>
      <c r="K37" s="58"/>
    </row>
    <row r="38" spans="1:93" ht="15" customHeight="1">
      <c r="A38" s="132" t="s">
        <v>50</v>
      </c>
      <c r="B38" s="121"/>
      <c r="C38" s="121"/>
      <c r="D38" s="121"/>
      <c r="E38" s="122"/>
      <c r="F38" s="44" t="s">
        <v>15</v>
      </c>
      <c r="G38" s="129">
        <v>3.3</v>
      </c>
      <c r="H38" s="41">
        <f>G38</f>
        <v>3.3</v>
      </c>
      <c r="I38" s="129">
        <v>2</v>
      </c>
      <c r="J38" s="129">
        <v>2.2000000000000002</v>
      </c>
      <c r="K38" s="129">
        <f>G38+I38+J38</f>
        <v>7.5</v>
      </c>
    </row>
    <row r="39" spans="1:93" ht="15" customHeight="1">
      <c r="A39" s="133"/>
      <c r="B39" s="134"/>
      <c r="C39" s="134"/>
      <c r="D39" s="134"/>
      <c r="E39" s="125"/>
      <c r="F39" s="45" t="s">
        <v>15</v>
      </c>
      <c r="G39" s="130"/>
      <c r="H39" s="42">
        <f>G39</f>
        <v>0</v>
      </c>
      <c r="I39" s="130">
        <v>0</v>
      </c>
      <c r="J39" s="130">
        <v>0</v>
      </c>
      <c r="K39" s="130">
        <f>G39+I39+J39</f>
        <v>0</v>
      </c>
    </row>
    <row r="40" spans="1:93" s="3" customFormat="1" ht="15" customHeight="1">
      <c r="A40" s="133"/>
      <c r="B40" s="134"/>
      <c r="C40" s="134"/>
      <c r="D40" s="134"/>
      <c r="E40" s="125"/>
      <c r="F40" s="46" t="s">
        <v>15</v>
      </c>
      <c r="G40" s="130"/>
      <c r="H40" s="42">
        <f>G40</f>
        <v>0</v>
      </c>
      <c r="I40" s="130">
        <v>0</v>
      </c>
      <c r="J40" s="130">
        <v>1</v>
      </c>
      <c r="K40" s="130">
        <f>G40+I40+J40</f>
        <v>1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</row>
    <row r="41" spans="1:93" ht="15" customHeight="1" thickBot="1">
      <c r="A41" s="135"/>
      <c r="B41" s="127"/>
      <c r="C41" s="127"/>
      <c r="D41" s="127"/>
      <c r="E41" s="128"/>
      <c r="F41" s="47" t="s">
        <v>15</v>
      </c>
      <c r="G41" s="131"/>
      <c r="H41" s="43">
        <f>G41</f>
        <v>0</v>
      </c>
      <c r="I41" s="131">
        <v>1.5</v>
      </c>
      <c r="J41" s="131">
        <v>0</v>
      </c>
      <c r="K41" s="131">
        <f>G41+I41+J41</f>
        <v>1.5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</row>
    <row r="42" spans="1:93" ht="15" customHeight="1" thickBot="1">
      <c r="A42" s="76"/>
      <c r="B42" s="77"/>
      <c r="C42" s="77"/>
      <c r="D42" s="77"/>
      <c r="E42" s="75"/>
      <c r="F42" s="78"/>
      <c r="G42" s="79">
        <f>G38</f>
        <v>3.3</v>
      </c>
      <c r="H42" s="80"/>
      <c r="I42" s="79">
        <f>I38</f>
        <v>2</v>
      </c>
      <c r="J42" s="79">
        <f>J38</f>
        <v>2.2000000000000002</v>
      </c>
      <c r="K42" s="82">
        <f>K38</f>
        <v>7.5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</row>
    <row r="43" spans="1:93" s="51" customFormat="1" ht="15" customHeight="1" thickBot="1">
      <c r="A43" s="118" t="s">
        <v>31</v>
      </c>
      <c r="B43" s="118"/>
      <c r="C43" s="119"/>
      <c r="D43" s="119"/>
      <c r="E43" s="119"/>
      <c r="F43" s="1"/>
      <c r="G43" s="58"/>
      <c r="H43" s="24"/>
      <c r="I43" s="58"/>
      <c r="J43" s="58"/>
      <c r="K43" s="58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</row>
    <row r="44" spans="1:93" s="51" customFormat="1" ht="15" customHeight="1">
      <c r="A44" s="132" t="s">
        <v>32</v>
      </c>
      <c r="B44" s="121"/>
      <c r="C44" s="121"/>
      <c r="D44" s="121"/>
      <c r="E44" s="122"/>
      <c r="F44" s="44" t="s">
        <v>15</v>
      </c>
      <c r="G44" s="129">
        <v>1.5</v>
      </c>
      <c r="H44" s="41">
        <f>G44</f>
        <v>1.5</v>
      </c>
      <c r="I44" s="129">
        <v>2</v>
      </c>
      <c r="J44" s="129">
        <v>2</v>
      </c>
      <c r="K44" s="129">
        <f>G44+I44+J44</f>
        <v>5.5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</row>
    <row r="45" spans="1:93" s="51" customFormat="1" ht="15" customHeight="1">
      <c r="A45" s="133"/>
      <c r="B45" s="134"/>
      <c r="C45" s="134"/>
      <c r="D45" s="134"/>
      <c r="E45" s="125"/>
      <c r="F45" s="45" t="s">
        <v>15</v>
      </c>
      <c r="G45" s="130"/>
      <c r="H45" s="42">
        <f>G45</f>
        <v>0</v>
      </c>
      <c r="I45" s="130">
        <v>0</v>
      </c>
      <c r="J45" s="130">
        <v>0</v>
      </c>
      <c r="K45" s="130">
        <f>G45+I45+J45</f>
        <v>0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</row>
    <row r="46" spans="1:93" s="51" customFormat="1" ht="15" customHeight="1">
      <c r="A46" s="133"/>
      <c r="B46" s="134"/>
      <c r="C46" s="134"/>
      <c r="D46" s="134"/>
      <c r="E46" s="125"/>
      <c r="F46" s="46" t="s">
        <v>15</v>
      </c>
      <c r="G46" s="130"/>
      <c r="H46" s="42">
        <f>G46</f>
        <v>0</v>
      </c>
      <c r="I46" s="130">
        <v>0</v>
      </c>
      <c r="J46" s="130">
        <v>1</v>
      </c>
      <c r="K46" s="130">
        <f>G46+I46+J46</f>
        <v>1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</row>
    <row r="47" spans="1:93" s="51" customFormat="1" ht="15" customHeight="1" thickBot="1">
      <c r="A47" s="135"/>
      <c r="B47" s="127"/>
      <c r="C47" s="127"/>
      <c r="D47" s="127"/>
      <c r="E47" s="128"/>
      <c r="F47" s="47" t="s">
        <v>15</v>
      </c>
      <c r="G47" s="131"/>
      <c r="H47" s="43">
        <f>G47</f>
        <v>0</v>
      </c>
      <c r="I47" s="131">
        <v>1.5</v>
      </c>
      <c r="J47" s="131">
        <v>0</v>
      </c>
      <c r="K47" s="131">
        <f>G47+I47+J47</f>
        <v>1.5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</row>
    <row r="48" spans="1:93" s="51" customFormat="1" ht="15" customHeight="1" thickBot="1">
      <c r="A48" s="76"/>
      <c r="B48" s="77"/>
      <c r="C48" s="77"/>
      <c r="D48" s="77"/>
      <c r="E48" s="75"/>
      <c r="F48" s="78"/>
      <c r="G48" s="79">
        <f>G44</f>
        <v>1.5</v>
      </c>
      <c r="H48" s="80"/>
      <c r="I48" s="79">
        <f>I44</f>
        <v>2</v>
      </c>
      <c r="J48" s="79">
        <f>J44</f>
        <v>2</v>
      </c>
      <c r="K48" s="82">
        <f>K44</f>
        <v>5.5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</row>
    <row r="49" spans="1:93" s="51" customFormat="1" ht="15" customHeight="1" thickBot="1">
      <c r="A49" s="117" t="s">
        <v>54</v>
      </c>
      <c r="B49" s="118"/>
      <c r="C49" s="119"/>
      <c r="D49" s="119"/>
      <c r="E49" s="119"/>
      <c r="F49" s="90"/>
      <c r="G49" s="91"/>
      <c r="H49" s="92"/>
      <c r="I49" s="91"/>
      <c r="J49" s="91"/>
      <c r="K49" s="93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</row>
    <row r="50" spans="1:93" s="51" customFormat="1" ht="15" customHeight="1">
      <c r="A50" s="120" t="s">
        <v>29</v>
      </c>
      <c r="B50" s="121"/>
      <c r="C50" s="121"/>
      <c r="D50" s="121"/>
      <c r="E50" s="122"/>
      <c r="F50" s="44" t="s">
        <v>15</v>
      </c>
      <c r="G50" s="129">
        <v>3.2</v>
      </c>
      <c r="H50" s="41">
        <f>G50</f>
        <v>3.2</v>
      </c>
      <c r="I50" s="129">
        <v>3.4</v>
      </c>
      <c r="J50" s="129">
        <v>2.8</v>
      </c>
      <c r="K50" s="129">
        <f>G50+I50+J50</f>
        <v>9.3999999999999986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</row>
    <row r="51" spans="1:93" s="51" customFormat="1" ht="15" customHeight="1">
      <c r="A51" s="123"/>
      <c r="B51" s="124"/>
      <c r="C51" s="124"/>
      <c r="D51" s="124"/>
      <c r="E51" s="125"/>
      <c r="F51" s="45" t="s">
        <v>15</v>
      </c>
      <c r="G51" s="130"/>
      <c r="H51" s="42">
        <f>G51</f>
        <v>0</v>
      </c>
      <c r="I51" s="130">
        <v>0</v>
      </c>
      <c r="J51" s="130">
        <v>0</v>
      </c>
      <c r="K51" s="130">
        <f>G51+I51+J51</f>
        <v>0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</row>
    <row r="52" spans="1:93" s="51" customFormat="1" ht="15" customHeight="1">
      <c r="A52" s="123"/>
      <c r="B52" s="124"/>
      <c r="C52" s="124"/>
      <c r="D52" s="124"/>
      <c r="E52" s="125"/>
      <c r="F52" s="46" t="s">
        <v>15</v>
      </c>
      <c r="G52" s="130"/>
      <c r="H52" s="42">
        <f>G52</f>
        <v>0</v>
      </c>
      <c r="I52" s="130">
        <v>0</v>
      </c>
      <c r="J52" s="130">
        <v>1</v>
      </c>
      <c r="K52" s="130">
        <f>G52+I52+J52</f>
        <v>1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</row>
    <row r="53" spans="1:93" s="51" customFormat="1" ht="15" customHeight="1" thickBot="1">
      <c r="A53" s="126"/>
      <c r="B53" s="127"/>
      <c r="C53" s="127"/>
      <c r="D53" s="127"/>
      <c r="E53" s="128"/>
      <c r="F53" s="47" t="s">
        <v>15</v>
      </c>
      <c r="G53" s="131"/>
      <c r="H53" s="43">
        <f>G53</f>
        <v>0</v>
      </c>
      <c r="I53" s="131">
        <v>1.5</v>
      </c>
      <c r="J53" s="131">
        <v>0</v>
      </c>
      <c r="K53" s="131">
        <f>G53+I53+J53</f>
        <v>1.5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</row>
    <row r="54" spans="1:93" s="51" customFormat="1" ht="15" customHeight="1" thickBot="1">
      <c r="A54" s="76"/>
      <c r="B54" s="77"/>
      <c r="C54" s="77"/>
      <c r="D54" s="77"/>
      <c r="E54" s="75"/>
      <c r="F54" s="78"/>
      <c r="G54" s="79">
        <f>G50</f>
        <v>3.2</v>
      </c>
      <c r="H54" s="80"/>
      <c r="I54" s="79">
        <f>I50</f>
        <v>3.4</v>
      </c>
      <c r="J54" s="79">
        <f>J50</f>
        <v>2.8</v>
      </c>
      <c r="K54" s="82">
        <f>K50</f>
        <v>9.3999999999999986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</row>
    <row r="55" spans="1:93" s="51" customFormat="1" ht="15" customHeight="1" thickBot="1">
      <c r="A55" s="117" t="s">
        <v>33</v>
      </c>
      <c r="B55" s="118"/>
      <c r="C55" s="119"/>
      <c r="D55" s="119"/>
      <c r="E55" s="119"/>
      <c r="F55" s="90"/>
      <c r="G55" s="91"/>
      <c r="H55" s="92"/>
      <c r="I55" s="91"/>
      <c r="J55" s="91"/>
      <c r="K55" s="93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</row>
    <row r="56" spans="1:93" s="51" customFormat="1" ht="15" customHeight="1">
      <c r="A56" s="120" t="s">
        <v>30</v>
      </c>
      <c r="B56" s="121"/>
      <c r="C56" s="121"/>
      <c r="D56" s="121"/>
      <c r="E56" s="122"/>
      <c r="F56" s="44" t="s">
        <v>15</v>
      </c>
      <c r="G56" s="129">
        <v>0.69</v>
      </c>
      <c r="H56" s="41">
        <f>G56</f>
        <v>0.69</v>
      </c>
      <c r="I56" s="129">
        <v>0.35</v>
      </c>
      <c r="J56" s="129">
        <v>0.3</v>
      </c>
      <c r="K56" s="129">
        <f>G56+I56+J56</f>
        <v>1.34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</row>
    <row r="57" spans="1:93" ht="15" customHeight="1">
      <c r="A57" s="123"/>
      <c r="B57" s="124"/>
      <c r="C57" s="124"/>
      <c r="D57" s="124"/>
      <c r="E57" s="125"/>
      <c r="F57" s="45" t="s">
        <v>15</v>
      </c>
      <c r="G57" s="130"/>
      <c r="H57" s="42">
        <f>G57</f>
        <v>0</v>
      </c>
      <c r="I57" s="130">
        <v>0</v>
      </c>
      <c r="J57" s="130">
        <v>0</v>
      </c>
      <c r="K57" s="130">
        <f>G57+I57+J57</f>
        <v>0</v>
      </c>
    </row>
    <row r="58" spans="1:93" ht="15" customHeight="1">
      <c r="A58" s="123"/>
      <c r="B58" s="124"/>
      <c r="C58" s="124"/>
      <c r="D58" s="124"/>
      <c r="E58" s="125"/>
      <c r="F58" s="46" t="s">
        <v>15</v>
      </c>
      <c r="G58" s="130"/>
      <c r="H58" s="42">
        <f>G58</f>
        <v>0</v>
      </c>
      <c r="I58" s="130">
        <v>0</v>
      </c>
      <c r="J58" s="130">
        <v>1</v>
      </c>
      <c r="K58" s="130">
        <f>G58+I58+J58</f>
        <v>1</v>
      </c>
    </row>
    <row r="59" spans="1:93" ht="13.5" thickBot="1">
      <c r="A59" s="126"/>
      <c r="B59" s="127"/>
      <c r="C59" s="127"/>
      <c r="D59" s="127"/>
      <c r="E59" s="128"/>
      <c r="F59" s="47" t="s">
        <v>15</v>
      </c>
      <c r="G59" s="131"/>
      <c r="H59" s="43">
        <f>G59</f>
        <v>0</v>
      </c>
      <c r="I59" s="131">
        <v>1.5</v>
      </c>
      <c r="J59" s="131">
        <v>0</v>
      </c>
      <c r="K59" s="131">
        <f>G59+I59+J59</f>
        <v>1.5</v>
      </c>
    </row>
    <row r="60" spans="1:93" ht="13.5" thickBot="1">
      <c r="A60" s="76"/>
      <c r="B60" s="77"/>
      <c r="C60" s="77"/>
      <c r="D60" s="77"/>
      <c r="E60" s="75"/>
      <c r="F60" s="78"/>
      <c r="G60" s="79">
        <f>G56</f>
        <v>0.69</v>
      </c>
      <c r="H60" s="80"/>
      <c r="I60" s="79">
        <f>I56</f>
        <v>0.35</v>
      </c>
      <c r="J60" s="79">
        <f>J56</f>
        <v>0.3</v>
      </c>
      <c r="K60" s="82">
        <f>K56</f>
        <v>1.34</v>
      </c>
    </row>
    <row r="61" spans="1:93" ht="24.95" customHeight="1" thickBot="1">
      <c r="A61" s="85"/>
      <c r="B61" s="85"/>
      <c r="C61" s="85"/>
      <c r="D61" s="85"/>
      <c r="E61" s="86"/>
      <c r="F61" s="87"/>
      <c r="G61" s="88"/>
      <c r="H61" s="89"/>
      <c r="I61" s="88"/>
      <c r="J61" s="88"/>
      <c r="K61" s="88"/>
      <c r="N61" s="94"/>
    </row>
    <row r="62" spans="1:93" ht="15.75" thickBot="1">
      <c r="A62" s="117" t="s">
        <v>48</v>
      </c>
      <c r="B62" s="118"/>
      <c r="C62" s="119"/>
      <c r="D62" s="119"/>
      <c r="E62" s="119"/>
      <c r="F62" s="20"/>
      <c r="G62" s="79">
        <v>0.2</v>
      </c>
      <c r="H62" s="80"/>
      <c r="I62" s="79">
        <v>0</v>
      </c>
      <c r="J62" s="79">
        <v>0</v>
      </c>
      <c r="K62" s="82">
        <f>G62+I62+J62</f>
        <v>0.2</v>
      </c>
    </row>
    <row r="63" spans="1:93" ht="15.75" thickBot="1">
      <c r="A63" s="117" t="s">
        <v>40</v>
      </c>
      <c r="B63" s="118"/>
      <c r="C63" s="119"/>
      <c r="D63" s="119"/>
      <c r="E63" s="119"/>
      <c r="F63" s="20"/>
      <c r="G63" s="79">
        <v>0.69</v>
      </c>
      <c r="H63" s="80"/>
      <c r="I63" s="79">
        <v>0.6</v>
      </c>
      <c r="J63" s="79">
        <v>0.7</v>
      </c>
      <c r="K63" s="82">
        <f>G63+I63+J63</f>
        <v>1.99</v>
      </c>
    </row>
    <row r="64" spans="1:93" ht="15.75" thickBot="1">
      <c r="A64" s="117" t="s">
        <v>41</v>
      </c>
      <c r="B64" s="118"/>
      <c r="C64" s="84"/>
      <c r="D64" s="84"/>
      <c r="E64" s="84"/>
      <c r="F64" s="20"/>
      <c r="G64" s="79">
        <v>2.1</v>
      </c>
      <c r="H64" s="80"/>
      <c r="I64" s="79">
        <v>2.2000000000000002</v>
      </c>
      <c r="J64" s="79">
        <v>2.2000000000000002</v>
      </c>
      <c r="K64" s="82">
        <f>G64+I64+J64</f>
        <v>6.5000000000000009</v>
      </c>
    </row>
    <row r="65" spans="1:11" ht="15.75" thickBot="1">
      <c r="A65" s="117" t="s">
        <v>42</v>
      </c>
      <c r="B65" s="118"/>
      <c r="C65" s="22"/>
      <c r="D65" s="22"/>
      <c r="E65" s="22"/>
      <c r="F65" s="20"/>
      <c r="G65" s="79">
        <v>1</v>
      </c>
      <c r="H65" s="80"/>
      <c r="I65" s="79">
        <v>1</v>
      </c>
      <c r="J65" s="79">
        <v>1</v>
      </c>
      <c r="K65" s="82">
        <f>G65+I65+J65</f>
        <v>3</v>
      </c>
    </row>
    <row r="66" spans="1:11" ht="15.75" thickBot="1">
      <c r="A66" s="117" t="s">
        <v>43</v>
      </c>
      <c r="B66" s="118"/>
      <c r="C66" s="21"/>
      <c r="D66" s="21"/>
      <c r="E66" s="21"/>
      <c r="F66" s="20"/>
      <c r="G66" s="79">
        <v>0.66387799999999997</v>
      </c>
      <c r="H66" s="80"/>
      <c r="I66" s="79">
        <v>0.66387799999999997</v>
      </c>
      <c r="J66" s="79">
        <v>0.66387799999999997</v>
      </c>
      <c r="K66" s="82">
        <f>G66+I66+J66</f>
        <v>1.9916339999999999</v>
      </c>
    </row>
    <row r="67" spans="1:11" ht="15.75" thickBot="1">
      <c r="A67" s="18"/>
      <c r="B67" s="18"/>
      <c r="C67" s="19"/>
      <c r="D67" s="19"/>
      <c r="E67" s="19"/>
      <c r="F67" s="16"/>
      <c r="G67" s="23"/>
      <c r="H67" s="25"/>
      <c r="I67" s="23"/>
      <c r="J67" s="23"/>
      <c r="K67" s="23"/>
    </row>
    <row r="68" spans="1:11" ht="18.75" thickBot="1">
      <c r="A68" s="137" t="s">
        <v>55</v>
      </c>
      <c r="B68" s="137"/>
      <c r="C68" s="137"/>
      <c r="D68" s="137"/>
      <c r="E68" s="137"/>
      <c r="F68" s="138"/>
      <c r="G68" s="79">
        <f>SUM(G12,G18,G24,G30,G36,G42,G48,G54,G62,G64,G65,G66)</f>
        <v>49.919878000000004</v>
      </c>
      <c r="H68" s="80"/>
      <c r="I68" s="79">
        <f>SUM(I12,I18,I24,I30,I36,I42,I48,I54,I62,I64,I65,I66)</f>
        <v>47.431877999999998</v>
      </c>
      <c r="J68" s="79">
        <f>SUM(J12,J18,J24,J30,J36,J42,J48,J54,J62,J64,J65,J66)</f>
        <v>47.463878000000001</v>
      </c>
      <c r="K68" s="82">
        <f>SUM(K12,K18,K24,K30,K36,K42,K48,K54,K62,K64,K65,K66)</f>
        <v>144.81563399999999</v>
      </c>
    </row>
    <row r="69" spans="1:11" ht="13.5" thickBot="1"/>
    <row r="70" spans="1:11" ht="15.75" thickBot="1">
      <c r="A70" s="117" t="s">
        <v>49</v>
      </c>
      <c r="B70" s="136"/>
      <c r="C70" s="84"/>
      <c r="D70" s="84"/>
      <c r="E70" s="108">
        <v>120</v>
      </c>
      <c r="F70" s="20"/>
      <c r="G70" s="79">
        <v>8</v>
      </c>
      <c r="H70" s="80"/>
      <c r="I70" s="79">
        <v>36</v>
      </c>
      <c r="J70" s="79">
        <v>36</v>
      </c>
      <c r="K70" s="82">
        <f>G70+I70+J70</f>
        <v>80</v>
      </c>
    </row>
  </sheetData>
  <dataConsolidate/>
  <customSheetViews>
    <customSheetView guid="{2B4133AD-5146-11D3-B694-00A0244F3210}" printArea="1" hiddenColumns="1" showRuler="0">
      <pane xSplit="2" ySplit="5" topLeftCell="T20" activePane="bottomRight" state="frozen"/>
      <selection pane="bottomRight" activeCell="AA21" sqref="AA21"/>
      <rowBreaks count="2" manualBreakCount="2">
        <brk id="29" max="16383" man="1"/>
        <brk id="55" max="16383" man="1"/>
      </rowBreaks>
      <pageMargins left="0.35" right="0.2" top="0.74" bottom="0.43307086614173229" header="0.35" footer="0.23622047244094491"/>
      <pageSetup paperSize="9" scale="75" orientation="landscape" r:id="rId1"/>
      <headerFooter alignWithMargins="0">
        <oddHeader>&amp;L&amp;"AvantGarGotItcTEE,Kurzíva"&amp;8a.s. Transpetrol&amp;C&amp;"Arial,tučné kurzíva"&amp;14Plán investičného rozvoja na rok 2002 - TIÚ&amp;R&amp;"AvantGarGotItcTEE,Kurzíva"&amp;8&amp;D</oddHeader>
        <oddFooter>&amp;C&amp;P z &amp;N</oddFooter>
      </headerFooter>
    </customSheetView>
  </customSheetViews>
  <mergeCells count="64">
    <mergeCell ref="A19:E19"/>
    <mergeCell ref="A25:E25"/>
    <mergeCell ref="G50:G53"/>
    <mergeCell ref="G26:G29"/>
    <mergeCell ref="A31:E31"/>
    <mergeCell ref="A37:E37"/>
    <mergeCell ref="A20:E23"/>
    <mergeCell ref="G20:G23"/>
    <mergeCell ref="A43:E43"/>
    <mergeCell ref="A38:E41"/>
    <mergeCell ref="A17:B17"/>
    <mergeCell ref="A7:B7"/>
    <mergeCell ref="A8:B8"/>
    <mergeCell ref="A9:B9"/>
    <mergeCell ref="A10:B10"/>
    <mergeCell ref="A13:B13"/>
    <mergeCell ref="A14:B14"/>
    <mergeCell ref="A15:B15"/>
    <mergeCell ref="A16:B16"/>
    <mergeCell ref="A1:B1"/>
    <mergeCell ref="A2:B2"/>
    <mergeCell ref="C4:G4"/>
    <mergeCell ref="A4:B4"/>
    <mergeCell ref="A3:G3"/>
    <mergeCell ref="A5:B6"/>
    <mergeCell ref="K26:K29"/>
    <mergeCell ref="I32:I35"/>
    <mergeCell ref="K32:K35"/>
    <mergeCell ref="K20:K23"/>
    <mergeCell ref="A26:E29"/>
    <mergeCell ref="J20:J23"/>
    <mergeCell ref="I20:I23"/>
    <mergeCell ref="I44:I47"/>
    <mergeCell ref="I56:I59"/>
    <mergeCell ref="J56:J59"/>
    <mergeCell ref="J32:J35"/>
    <mergeCell ref="I26:I29"/>
    <mergeCell ref="J26:J29"/>
    <mergeCell ref="A65:B65"/>
    <mergeCell ref="A64:B64"/>
    <mergeCell ref="G38:G41"/>
    <mergeCell ref="I38:I41"/>
    <mergeCell ref="J38:J41"/>
    <mergeCell ref="K38:K41"/>
    <mergeCell ref="K44:K47"/>
    <mergeCell ref="K56:K59"/>
    <mergeCell ref="K50:K53"/>
    <mergeCell ref="I50:I53"/>
    <mergeCell ref="G56:G59"/>
    <mergeCell ref="A66:B66"/>
    <mergeCell ref="A32:E35"/>
    <mergeCell ref="G32:G35"/>
    <mergeCell ref="J50:J53"/>
    <mergeCell ref="A70:B70"/>
    <mergeCell ref="J44:J47"/>
    <mergeCell ref="A68:F68"/>
    <mergeCell ref="A44:E47"/>
    <mergeCell ref="G44:G47"/>
    <mergeCell ref="A55:E55"/>
    <mergeCell ref="A56:E59"/>
    <mergeCell ref="A49:E49"/>
    <mergeCell ref="A50:E53"/>
    <mergeCell ref="A63:E63"/>
    <mergeCell ref="A62:E62"/>
  </mergeCells>
  <phoneticPr fontId="5" type="noConversion"/>
  <printOptions horizontalCentered="1"/>
  <pageMargins left="0.51181102362204722" right="0.51181102362204722" top="0.78740157480314965" bottom="0.78740157480314965" header="0.19685039370078741" footer="0.23622047244094491"/>
  <pageSetup paperSize="9" scale="65" orientation="landscape" horizontalDpi="300" verticalDpi="300" r:id="rId2"/>
  <headerFooter alignWithMargins="0"/>
  <ignoredErrors>
    <ignoredError sqref="D8:D10" twoDigitTextYear="1"/>
    <ignoredError sqref="K8:K12 K20:K23 G24:K24 G15:K18 G30:K31 G48:K49 G68:K68 K26 G33:K37 G39:K42 K44 G51:K54 H62 H64:H66 K63:K66 G60:K60 K56 H50 K50 H38 K38 H32 K32 H14:K14 K62 K70 G12:J12" unlockedFormula="1"/>
    <ignoredError sqref="L29:IM29 B64:B6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N84"/>
  <sheetViews>
    <sheetView zoomScaleNormal="100" workbookViewId="0">
      <selection activeCell="P5" sqref="P5"/>
    </sheetView>
  </sheetViews>
  <sheetFormatPr defaultRowHeight="12.75"/>
  <sheetData>
    <row r="2" spans="1:14">
      <c r="A2" s="185" t="s">
        <v>52</v>
      </c>
      <c r="B2" s="185"/>
      <c r="C2" s="185"/>
      <c r="D2" s="185"/>
      <c r="E2" s="185"/>
      <c r="F2" s="185"/>
      <c r="G2" s="185"/>
      <c r="H2" s="185"/>
      <c r="I2" s="185"/>
      <c r="J2" s="185"/>
      <c r="K2" s="144"/>
      <c r="L2" s="144"/>
      <c r="M2" s="144"/>
      <c r="N2" s="144"/>
    </row>
    <row r="3" spans="1:14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44"/>
      <c r="L3" s="144"/>
      <c r="M3" s="144"/>
      <c r="N3" s="144"/>
    </row>
    <row r="6" spans="1:14" ht="15">
      <c r="A6" s="186" t="s">
        <v>38</v>
      </c>
      <c r="B6" s="187"/>
      <c r="C6" s="168"/>
      <c r="D6" s="168"/>
      <c r="E6" s="168"/>
      <c r="F6" s="168"/>
      <c r="G6" s="168"/>
      <c r="H6" s="168"/>
      <c r="I6" s="168"/>
      <c r="J6" s="113"/>
      <c r="K6" s="113"/>
      <c r="L6" s="113"/>
      <c r="M6" s="113"/>
      <c r="N6" s="114"/>
    </row>
    <row r="7" spans="1:14">
      <c r="A7" s="133" t="s">
        <v>56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71"/>
    </row>
    <row r="8" spans="1:14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7"/>
    </row>
    <row r="11" spans="1:14" ht="15">
      <c r="A11" s="186" t="s">
        <v>37</v>
      </c>
      <c r="B11" s="187"/>
      <c r="C11" s="168"/>
      <c r="D11" s="168"/>
      <c r="E11" s="168"/>
      <c r="F11" s="168"/>
      <c r="G11" s="168"/>
      <c r="H11" s="168"/>
      <c r="I11" s="168"/>
      <c r="J11" s="168"/>
      <c r="K11" s="113"/>
      <c r="L11" s="113"/>
      <c r="M11" s="113"/>
      <c r="N11" s="114"/>
    </row>
    <row r="12" spans="1:14">
      <c r="A12" s="133" t="s">
        <v>57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71"/>
    </row>
    <row r="13" spans="1:14">
      <c r="A13" s="172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4"/>
    </row>
    <row r="14" spans="1:14">
      <c r="A14" s="175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7"/>
    </row>
    <row r="17" spans="1:14" ht="15">
      <c r="A17" s="166" t="s">
        <v>36</v>
      </c>
      <c r="B17" s="167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9"/>
    </row>
    <row r="18" spans="1:14">
      <c r="A18" s="160" t="s">
        <v>70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2"/>
    </row>
    <row r="19" spans="1:14" ht="12.75" customHeight="1">
      <c r="A19" s="18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2"/>
    </row>
    <row r="20" spans="1:14">
      <c r="A20" s="182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4"/>
    </row>
    <row r="21" spans="1:14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</row>
    <row r="22" spans="1:14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</row>
    <row r="23" spans="1:14" ht="15">
      <c r="A23" s="166" t="s">
        <v>35</v>
      </c>
      <c r="B23" s="167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9"/>
    </row>
    <row r="24" spans="1:14">
      <c r="A24" s="160" t="s">
        <v>58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9"/>
    </row>
    <row r="25" spans="1:14">
      <c r="A25" s="180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9"/>
    </row>
    <row r="26" spans="1:14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5"/>
    </row>
    <row r="27" spans="1:14">
      <c r="A27" s="100"/>
      <c r="B27" s="100"/>
      <c r="C27" s="100"/>
      <c r="D27" s="100"/>
      <c r="E27" s="100"/>
      <c r="F27" s="112"/>
    </row>
    <row r="28" spans="1:14">
      <c r="A28" s="112"/>
      <c r="B28" s="112"/>
      <c r="C28" s="112"/>
      <c r="D28" s="112"/>
      <c r="E28" s="112"/>
      <c r="F28" s="112"/>
    </row>
    <row r="29" spans="1:14" ht="15">
      <c r="A29" s="166" t="s">
        <v>34</v>
      </c>
      <c r="B29" s="167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9"/>
    </row>
    <row r="30" spans="1:14">
      <c r="A30" s="160" t="s">
        <v>59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9"/>
    </row>
    <row r="31" spans="1:14">
      <c r="A31" s="180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9"/>
    </row>
    <row r="32" spans="1:14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5"/>
    </row>
    <row r="33" spans="1:14">
      <c r="A33" s="100"/>
      <c r="B33" s="100"/>
      <c r="C33" s="100"/>
      <c r="D33" s="100"/>
      <c r="E33" s="100"/>
      <c r="F33" s="112"/>
    </row>
    <row r="34" spans="1:14">
      <c r="A34" s="112"/>
      <c r="B34" s="112"/>
      <c r="C34" s="112"/>
      <c r="D34" s="112"/>
      <c r="E34" s="112"/>
      <c r="F34" s="112"/>
    </row>
    <row r="35" spans="1:14" ht="15">
      <c r="A35" s="166" t="s">
        <v>39</v>
      </c>
      <c r="B35" s="16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9"/>
    </row>
    <row r="36" spans="1:14">
      <c r="A36" s="160" t="s">
        <v>60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1:14">
      <c r="A37" s="180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9"/>
    </row>
    <row r="38" spans="1:14">
      <c r="A38" s="180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9"/>
    </row>
    <row r="39" spans="1:14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5"/>
    </row>
    <row r="40" spans="1:14">
      <c r="A40" s="100"/>
      <c r="B40" s="100"/>
      <c r="C40" s="100"/>
      <c r="D40" s="100"/>
      <c r="E40" s="100"/>
      <c r="F40" s="112"/>
    </row>
    <row r="41" spans="1:14">
      <c r="A41" s="112"/>
      <c r="B41" s="112"/>
      <c r="C41" s="112"/>
      <c r="D41" s="112"/>
      <c r="E41" s="112"/>
      <c r="F41" s="112"/>
    </row>
    <row r="42" spans="1:14" ht="15">
      <c r="A42" s="166" t="s">
        <v>31</v>
      </c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9"/>
    </row>
    <row r="43" spans="1:14">
      <c r="A43" s="160" t="s">
        <v>61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9"/>
    </row>
    <row r="44" spans="1:14">
      <c r="A44" s="163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5"/>
    </row>
    <row r="45" spans="1:14">
      <c r="A45" s="100"/>
      <c r="B45" s="100"/>
      <c r="C45" s="100"/>
      <c r="D45" s="100"/>
      <c r="E45" s="100"/>
      <c r="F45" s="112"/>
    </row>
    <row r="46" spans="1:14">
      <c r="A46" s="100"/>
      <c r="B46" s="100"/>
      <c r="C46" s="100"/>
      <c r="D46" s="100"/>
      <c r="E46" s="100"/>
      <c r="F46" s="112"/>
    </row>
    <row r="47" spans="1:14" ht="15">
      <c r="A47" s="166" t="s">
        <v>54</v>
      </c>
      <c r="B47" s="167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9"/>
    </row>
    <row r="48" spans="1:14">
      <c r="A48" s="160" t="s">
        <v>62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9"/>
    </row>
    <row r="49" spans="1:14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5"/>
    </row>
    <row r="50" spans="1:14">
      <c r="A50" s="100"/>
      <c r="B50" s="100"/>
      <c r="C50" s="100"/>
      <c r="D50" s="100"/>
      <c r="E50" s="100"/>
      <c r="F50" s="112"/>
    </row>
    <row r="51" spans="1:14">
      <c r="A51" s="100"/>
      <c r="B51" s="100"/>
      <c r="C51" s="100"/>
      <c r="D51" s="100"/>
      <c r="E51" s="100"/>
      <c r="F51" s="112"/>
    </row>
    <row r="52" spans="1:14" ht="15">
      <c r="A52" s="166" t="s">
        <v>33</v>
      </c>
      <c r="B52" s="167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9"/>
    </row>
    <row r="53" spans="1:14">
      <c r="A53" s="160" t="s">
        <v>63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2"/>
    </row>
    <row r="54" spans="1:14">
      <c r="A54" s="163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5"/>
    </row>
    <row r="55" spans="1:14">
      <c r="A55" s="100"/>
      <c r="B55" s="100"/>
      <c r="C55" s="100"/>
      <c r="D55" s="100"/>
      <c r="E55" s="100"/>
      <c r="F55" s="112"/>
    </row>
    <row r="56" spans="1:14">
      <c r="A56" s="100"/>
      <c r="B56" s="100"/>
      <c r="C56" s="100"/>
      <c r="D56" s="100"/>
      <c r="E56" s="100"/>
      <c r="F56" s="112"/>
    </row>
    <row r="57" spans="1:14" ht="15">
      <c r="A57" s="166" t="s">
        <v>48</v>
      </c>
      <c r="B57" s="167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9"/>
    </row>
    <row r="58" spans="1:14">
      <c r="A58" s="160" t="s">
        <v>64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2"/>
    </row>
    <row r="59" spans="1:14">
      <c r="A59" s="163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5"/>
    </row>
    <row r="62" spans="1:14" ht="15">
      <c r="A62" s="166" t="s">
        <v>40</v>
      </c>
      <c r="B62" s="167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9"/>
    </row>
    <row r="63" spans="1:14">
      <c r="A63" s="160" t="s">
        <v>65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2"/>
    </row>
    <row r="64" spans="1:14">
      <c r="A64" s="163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5"/>
    </row>
    <row r="67" spans="1:14" ht="15">
      <c r="A67" s="166" t="s">
        <v>41</v>
      </c>
      <c r="B67" s="167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9"/>
    </row>
    <row r="68" spans="1:14">
      <c r="A68" s="160" t="s">
        <v>66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2"/>
    </row>
    <row r="69" spans="1:14">
      <c r="A69" s="163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5"/>
    </row>
    <row r="72" spans="1:14" ht="15">
      <c r="A72" s="166" t="s">
        <v>42</v>
      </c>
      <c r="B72" s="167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9"/>
    </row>
    <row r="73" spans="1:14">
      <c r="A73" s="160" t="s">
        <v>67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2"/>
    </row>
    <row r="74" spans="1:14">
      <c r="A74" s="163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5"/>
    </row>
    <row r="77" spans="1:14" ht="15">
      <c r="A77" s="166" t="s">
        <v>43</v>
      </c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9"/>
    </row>
    <row r="78" spans="1:14">
      <c r="A78" s="160" t="s">
        <v>68</v>
      </c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2"/>
    </row>
    <row r="79" spans="1:14">
      <c r="A79" s="163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5"/>
    </row>
    <row r="82" spans="1:14" ht="15">
      <c r="A82" s="166" t="s">
        <v>49</v>
      </c>
      <c r="B82" s="170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9"/>
    </row>
    <row r="83" spans="1:14">
      <c r="A83" s="160" t="s">
        <v>69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2"/>
    </row>
    <row r="84" spans="1:14">
      <c r="A84" s="163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5"/>
    </row>
  </sheetData>
  <mergeCells count="31">
    <mergeCell ref="A2:N3"/>
    <mergeCell ref="A6:I6"/>
    <mergeCell ref="A7:N8"/>
    <mergeCell ref="A24:N26"/>
    <mergeCell ref="A11:J11"/>
    <mergeCell ref="A17:N17"/>
    <mergeCell ref="A52:N52"/>
    <mergeCell ref="A29:N29"/>
    <mergeCell ref="A18:N20"/>
    <mergeCell ref="A23:N23"/>
    <mergeCell ref="A30:N32"/>
    <mergeCell ref="A42:N42"/>
    <mergeCell ref="A35:N35"/>
    <mergeCell ref="A83:N84"/>
    <mergeCell ref="A82:N82"/>
    <mergeCell ref="A12:N14"/>
    <mergeCell ref="A36:N39"/>
    <mergeCell ref="A43:N44"/>
    <mergeCell ref="A47:N47"/>
    <mergeCell ref="A48:N49"/>
    <mergeCell ref="A78:N79"/>
    <mergeCell ref="A68:N69"/>
    <mergeCell ref="A72:N72"/>
    <mergeCell ref="A53:N54"/>
    <mergeCell ref="A57:N57"/>
    <mergeCell ref="A77:N77"/>
    <mergeCell ref="A73:N74"/>
    <mergeCell ref="A67:N67"/>
    <mergeCell ref="A63:N64"/>
    <mergeCell ref="A58:N59"/>
    <mergeCell ref="A62:N62"/>
  </mergeCells>
  <phoneticPr fontId="5" type="noConversion"/>
  <pageMargins left="0.7" right="0.7" top="0.75" bottom="0.75" header="0.3" footer="0.3"/>
  <pageSetup paperSize="9"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0E2AEB4-C078-4BCD-99A6-F09D734D7699}"/>
</file>

<file path=customXml/itemProps2.xml><?xml version="1.0" encoding="utf-8"?>
<ds:datastoreItem xmlns:ds="http://schemas.openxmlformats.org/officeDocument/2006/customXml" ds:itemID="{AD755C2B-9063-406E-A18A-4E771E38CD3B}"/>
</file>

<file path=customXml/itemProps3.xml><?xml version="1.0" encoding="utf-8"?>
<ds:datastoreItem xmlns:ds="http://schemas.openxmlformats.org/officeDocument/2006/customXml" ds:itemID="{BD4CD4EC-9911-4FCC-9127-4AC409405F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IP 2012-2014_TRANSPETROL</vt:lpstr>
      <vt:lpstr>Komentár</vt:lpstr>
      <vt:lpstr>'IP 2012-2014_TRANSPETROL'!Print_Titles</vt:lpstr>
    </vt:vector>
  </TitlesOfParts>
  <Company>Transpetrol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Ľuboslava Mindeková</dc:creator>
  <cp:lastModifiedBy>kobidova</cp:lastModifiedBy>
  <cp:lastPrinted>2011-11-21T08:42:54Z</cp:lastPrinted>
  <dcterms:created xsi:type="dcterms:W3CDTF">1998-12-15T07:28:39Z</dcterms:created>
  <dcterms:modified xsi:type="dcterms:W3CDTF">2011-11-24T09:10:12Z</dcterms:modified>
</cp:coreProperties>
</file>