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50" windowWidth="17490" windowHeight="11130" activeTab="0"/>
  </bookViews>
  <sheets>
    <sheet name="ENPI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<sst xmlns="http://schemas.openxmlformats.org/spreadsheetml/2006/main" count="31" uniqueCount="23">
  <si>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Prioritná os</t>
  </si>
  <si>
    <t>Počet prijatých projektov</t>
  </si>
  <si>
    <t>Počet schválených projektov</t>
  </si>
  <si>
    <t>Spolu</t>
  </si>
  <si>
    <t>Počet zazmluvnených projektov</t>
  </si>
  <si>
    <t>Prioritná os I.
Ekonomický a sociálny rozvoj</t>
  </si>
  <si>
    <t>Prioritná os II.
Zlepšenie kvality životného prostredia</t>
  </si>
  <si>
    <t xml:space="preserve">Prioritná os III.
Zvýšenie efektívnosti na hraniciach </t>
  </si>
  <si>
    <t>Prioritná os IV.
Podpora spolupráce Ľudia ľuďom</t>
  </si>
  <si>
    <t>Alokácia 
ENPI (EUR)</t>
  </si>
  <si>
    <t>Celková hodnota ENPI prijatých projektov 
(mil. EUR)</t>
  </si>
  <si>
    <t>Celková schválená suma ENPI schválených projektov (mil. EUR)</t>
  </si>
  <si>
    <t>% schválenej sumy ENPI</t>
  </si>
  <si>
    <t xml:space="preserve">% zazmluvnenej sumy ENPI </t>
  </si>
  <si>
    <t>Čerpanie ENPI 
(mil. EUR)</t>
  </si>
  <si>
    <t xml:space="preserve">% čerpania ENPI voči alokácii </t>
  </si>
  <si>
    <t>Program ENPI HU-SK-RO-UA</t>
  </si>
  <si>
    <t>Celková zazmluvnená suma ENPI schválených projektov (mil. EUR)</t>
  </si>
  <si>
    <t>Technická asistencia</t>
  </si>
  <si>
    <t>Záväzok ENPI na rok 2008 (EUR) po odrátaní zálohovej platby*</t>
  </si>
  <si>
    <t>* Indikatívný predbežný záväzok stanovený EK na rok 2010</t>
  </si>
  <si>
    <t>údaj je nerelevatný</t>
  </si>
  <si>
    <t>% čerpania ENPI voči záväzku n+3 (indikatívny údaj)*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</si>
</sst>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[$€-1]"/>
    <numFmt numFmtId="173" formatCode="[$-41B]d\.\ mmmm\ yyyy"/>
    <numFmt numFmtId="174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0" fontId="5" fillId="0" borderId="1" xfId="0" applyNumberFormat="1" applyFont="1" applyBorder="1" applyAlignment="1">
      <alignment/>
    </xf>
    <xf numFmtId="10" fontId="4" fillId="0" borderId="1" xfId="0" applyNumberFormat="1" applyFont="1" applyFill="1" applyBorder="1" applyAlignment="1">
      <alignment wrapText="1"/>
    </xf>
    <xf numFmtId="10" fontId="4" fillId="0" borderId="1" xfId="0" applyNumberFormat="1" applyFont="1" applyBorder="1" applyAlignment="1">
      <alignment/>
    </xf>
    <xf numFmtId="10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10" fontId="4" fillId="0" borderId="1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" fontId="4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30.28125" style="0" customWidth="1"/>
    <col min="2" max="2" width="14.421875" style="0" customWidth="1"/>
    <col min="3" max="3" width="13.7109375" style="0" customWidth="1"/>
    <col min="4" max="4" width="9.28125" style="0" customWidth="1"/>
    <col min="5" max="5" width="18.00390625" style="0" bestFit="1" customWidth="1"/>
    <col min="6" max="6" width="13.7109375" style="0" bestFit="1" customWidth="1"/>
    <col min="7" max="7" width="20.00390625" style="10" customWidth="1"/>
    <col min="8" max="9" width="13.7109375" style="0" bestFit="1" customWidth="1"/>
    <col min="10" max="10" width="18.28125" style="10" customWidth="1"/>
    <col min="11" max="11" width="15.28125" style="14" customWidth="1"/>
    <col min="12" max="12" width="15.7109375" style="0" customWidth="1"/>
    <col min="13" max="13" width="14.00390625" style="0" bestFit="1" customWidth="1"/>
    <col min="14" max="14" width="14.421875" style="14" customWidth="1"/>
  </cols>
  <sheetData>
    <row r="1" spans="1:14" ht="30" customHeight="1">
      <c r="A1" s="1" t="s">
        <v>16</v>
      </c>
      <c r="B1" s="6"/>
      <c r="C1" s="6"/>
      <c r="D1" s="6"/>
      <c r="E1" s="6"/>
      <c r="F1" s="6"/>
      <c r="G1" s="5"/>
      <c r="H1" s="6"/>
      <c r="I1" s="6"/>
      <c r="J1" s="5"/>
      <c r="K1" s="11"/>
      <c r="L1" s="6"/>
      <c r="M1" s="6"/>
      <c r="N1" s="11"/>
    </row>
    <row r="2" spans="1:14" ht="63" customHeight="1">
      <c r="A2" s="1" t="s">
        <v>0</v>
      </c>
      <c r="B2" s="2" t="s">
        <v>9</v>
      </c>
      <c r="C2" s="2" t="s">
        <v>19</v>
      </c>
      <c r="D2" s="2" t="s">
        <v>1</v>
      </c>
      <c r="E2" s="2" t="s">
        <v>10</v>
      </c>
      <c r="F2" s="2" t="s">
        <v>2</v>
      </c>
      <c r="G2" s="9" t="s">
        <v>11</v>
      </c>
      <c r="H2" s="3" t="s">
        <v>12</v>
      </c>
      <c r="I2" s="2" t="s">
        <v>4</v>
      </c>
      <c r="J2" s="9" t="s">
        <v>17</v>
      </c>
      <c r="K2" s="12" t="s">
        <v>13</v>
      </c>
      <c r="L2" s="2" t="s">
        <v>14</v>
      </c>
      <c r="M2" s="3" t="s">
        <v>15</v>
      </c>
      <c r="N2" s="22" t="s">
        <v>22</v>
      </c>
    </row>
    <row r="3" spans="1:14" ht="43.5" customHeight="1">
      <c r="A3" s="4" t="s">
        <v>5</v>
      </c>
      <c r="B3" s="15">
        <v>10295742</v>
      </c>
      <c r="C3" s="27">
        <v>16000000</v>
      </c>
      <c r="D3" s="6">
        <v>44</v>
      </c>
      <c r="E3" s="5">
        <v>13393008.940000001</v>
      </c>
      <c r="F3" s="6">
        <v>11</v>
      </c>
      <c r="G3" s="5">
        <v>4244808.75</v>
      </c>
      <c r="H3" s="6">
        <v>89.92</v>
      </c>
      <c r="I3" s="6">
        <v>9</v>
      </c>
      <c r="J3" s="5">
        <v>3301092.89</v>
      </c>
      <c r="K3" s="18">
        <f>J3/G3</f>
        <v>0.7776776491991542</v>
      </c>
      <c r="L3" s="5">
        <v>226432.34</v>
      </c>
      <c r="M3" s="18">
        <f>L3/B3*100</f>
        <v>2.199281411674846</v>
      </c>
      <c r="N3" s="30">
        <f>12984327.04/C3</f>
        <v>0.8115204399999999</v>
      </c>
    </row>
    <row r="4" spans="1:14" ht="47.25" customHeight="1">
      <c r="A4" s="4" t="s">
        <v>6</v>
      </c>
      <c r="B4" s="15">
        <v>17159571</v>
      </c>
      <c r="C4" s="28"/>
      <c r="D4" s="6">
        <v>39</v>
      </c>
      <c r="E4" s="5">
        <v>25916070.830000002</v>
      </c>
      <c r="F4" s="6">
        <v>10</v>
      </c>
      <c r="G4" s="5">
        <v>7263414.390000001</v>
      </c>
      <c r="H4" s="6">
        <v>88.08</v>
      </c>
      <c r="I4" s="6">
        <v>4</v>
      </c>
      <c r="J4" s="5">
        <v>2129331.78</v>
      </c>
      <c r="K4" s="18">
        <f>J4/G4</f>
        <v>0.29315851549535504</v>
      </c>
      <c r="L4" s="5">
        <v>337600.54</v>
      </c>
      <c r="M4" s="18">
        <f>L4/B4*100</f>
        <v>1.967418299676606</v>
      </c>
      <c r="N4" s="31"/>
    </row>
    <row r="5" spans="1:14" ht="45" customHeight="1">
      <c r="A5" s="4" t="s">
        <v>7</v>
      </c>
      <c r="B5" s="15">
        <v>20591485</v>
      </c>
      <c r="C5" s="28"/>
      <c r="D5" s="6">
        <v>0</v>
      </c>
      <c r="E5" s="19">
        <v>0</v>
      </c>
      <c r="F5" s="7">
        <v>0</v>
      </c>
      <c r="G5" s="20">
        <v>0</v>
      </c>
      <c r="H5" s="7">
        <v>0</v>
      </c>
      <c r="I5" s="6">
        <v>0</v>
      </c>
      <c r="J5" s="20">
        <v>0</v>
      </c>
      <c r="K5" s="20">
        <v>0</v>
      </c>
      <c r="L5" s="20">
        <v>0</v>
      </c>
      <c r="M5" s="20">
        <v>0</v>
      </c>
      <c r="N5" s="31"/>
    </row>
    <row r="6" spans="1:14" ht="42.75" customHeight="1">
      <c r="A6" s="4" t="s">
        <v>8</v>
      </c>
      <c r="B6" s="15">
        <v>13727657</v>
      </c>
      <c r="C6" s="28"/>
      <c r="D6" s="6">
        <v>65</v>
      </c>
      <c r="E6" s="5">
        <v>15962852.08</v>
      </c>
      <c r="F6" s="6">
        <v>26</v>
      </c>
      <c r="G6" s="5">
        <v>5189849.54</v>
      </c>
      <c r="H6" s="6">
        <v>89.73</v>
      </c>
      <c r="I6" s="6">
        <v>21</v>
      </c>
      <c r="J6" s="5">
        <v>3515722.99</v>
      </c>
      <c r="K6" s="18">
        <f>J6/G6</f>
        <v>0.6774229123413085</v>
      </c>
      <c r="L6" s="5">
        <v>450900.58</v>
      </c>
      <c r="M6" s="18">
        <f>L6/B6*100</f>
        <v>3.284614264473537</v>
      </c>
      <c r="N6" s="31"/>
    </row>
    <row r="7" spans="1:14" ht="27.75" customHeight="1">
      <c r="A7" s="4" t="s">
        <v>18</v>
      </c>
      <c r="B7" s="15">
        <v>6863828</v>
      </c>
      <c r="C7" s="28"/>
      <c r="D7" s="6">
        <v>0</v>
      </c>
      <c r="E7" s="21" t="s">
        <v>21</v>
      </c>
      <c r="F7" s="21" t="s">
        <v>21</v>
      </c>
      <c r="G7" s="21" t="s">
        <v>21</v>
      </c>
      <c r="H7" s="21" t="s">
        <v>21</v>
      </c>
      <c r="I7" s="21" t="s">
        <v>21</v>
      </c>
      <c r="J7" s="21" t="s">
        <v>21</v>
      </c>
      <c r="K7" s="21" t="s">
        <v>21</v>
      </c>
      <c r="L7" s="21" t="s">
        <v>21</v>
      </c>
      <c r="M7" s="21" t="s">
        <v>21</v>
      </c>
      <c r="N7" s="31"/>
    </row>
    <row r="8" spans="1:14" ht="12.75">
      <c r="A8" s="2" t="s">
        <v>3</v>
      </c>
      <c r="B8" s="16">
        <f>SUM(B3:B7)</f>
        <v>68638283</v>
      </c>
      <c r="C8" s="29"/>
      <c r="D8" s="1">
        <f>SUM(D3:D7)</f>
        <v>148</v>
      </c>
      <c r="E8" s="8">
        <f>E6+E5+E4+E3</f>
        <v>55271931.85000001</v>
      </c>
      <c r="F8" s="1">
        <f>SUM(F3:F6)</f>
        <v>47</v>
      </c>
      <c r="G8" s="8">
        <f>G6+G5+G4+G3</f>
        <v>16698072.68</v>
      </c>
      <c r="H8" s="17">
        <f>SUM(H3:H7)/3</f>
        <v>89.24333333333334</v>
      </c>
      <c r="I8" s="1">
        <f>SUM(I3:I6)</f>
        <v>34</v>
      </c>
      <c r="J8" s="8">
        <f>J6+J5+J4+J3</f>
        <v>8946147.66</v>
      </c>
      <c r="K8" s="13">
        <f>J8/G8</f>
        <v>0.5357592957847875</v>
      </c>
      <c r="L8" s="8">
        <f>SUM(L3:L6)</f>
        <v>1014933.46</v>
      </c>
      <c r="M8" s="17">
        <f>L8/B8*100</f>
        <v>1.4786696514538396</v>
      </c>
      <c r="N8" s="32"/>
    </row>
    <row r="9" spans="1:3" ht="12.75">
      <c r="A9" s="23" t="s">
        <v>20</v>
      </c>
      <c r="B9" s="24"/>
      <c r="C9" s="24"/>
    </row>
    <row r="10" spans="1:3" ht="12.75">
      <c r="A10" s="25"/>
      <c r="B10" s="26"/>
      <c r="C10" s="26"/>
    </row>
  </sheetData>
  <mergeCells count="4">
    <mergeCell ref="A9:C9"/>
    <mergeCell ref="A10:C10"/>
    <mergeCell ref="C3:C8"/>
    <mergeCell ref="N3:N8"/>
  </mergeCells>
  <printOptions/>
  <pageMargins left="0.75" right="0.75" top="1" bottom="1" header="0.4921259845" footer="0.492125984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molnarovae</dc:creator>
  <cp:keywords/>
  <dc:description/>
  <cp:lastModifiedBy>molnarovae</cp:lastModifiedBy>
  <cp:lastPrinted>2011-01-31T13:46:27Z</cp:lastPrinted>
  <dcterms:created xsi:type="dcterms:W3CDTF">2009-08-13T12:14:04Z</dcterms:created>
  <dcterms:modified xsi:type="dcterms:W3CDTF">2011-02-02T15:44:51Z</dcterms:modified>
  <cp:category/>
  <cp:version/>
  <cp:contentType/>
  <cp:contentStatus/>
</cp:coreProperties>
</file>