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80" windowWidth="15120" windowHeight="9240" activeTab="0"/>
  </bookViews>
  <sheets>
    <sheet name="Prehľad výziev do 31.12. 2009" sheetId="1" r:id="rId1"/>
    <sheet name="Výzvy podľa OP v roku 2010" sheetId="2" r:id="rId2"/>
    <sheet name="Sheet3" sheetId="3" r:id="rId3"/>
  </sheets>
  <definedNames>
    <definedName name="_xlnm._FilterDatabase" localSheetId="0" hidden="1">'Prehľad výziev do 31.12. 2009'!$A$1:$F$280</definedName>
    <definedName name="_xlnm.Print_Titles" localSheetId="0">'Prehľad výziev do 31.12. 2009'!$1:$1</definedName>
  </definedNames>
  <calcPr fullCalcOnLoad="1"/>
</workbook>
</file>

<file path=xl/sharedStrings.xml><?xml version="1.0" encoding="utf-8"?>
<sst xmlns="http://schemas.openxmlformats.org/spreadsheetml/2006/main" count="2188" uniqueCount="608">
  <si>
    <t>RO</t>
  </si>
  <si>
    <t>Operačný program</t>
  </si>
  <si>
    <t>Opatrenie</t>
  </si>
  <si>
    <t>MŠ SR</t>
  </si>
  <si>
    <t>1.1 Premena tradičnej školy na modernú</t>
  </si>
  <si>
    <t>2.2 Podpora ďalšieho vzdelávania v zdravotníctve</t>
  </si>
  <si>
    <t xml:space="preserve">5.1 Budovanie infraštruktúry vysokých škôl a modernizácia ich vnútorného vybavenia za účelom zlepšenia podmienok vzdelávacieho procesu </t>
  </si>
  <si>
    <t>MVRR SR</t>
  </si>
  <si>
    <t>ROP</t>
  </si>
  <si>
    <t>1.1 Infraštruktúra vzdelávania</t>
  </si>
  <si>
    <t>OP BK</t>
  </si>
  <si>
    <t>1.2 Regionálna a mestská hromadná doprava</t>
  </si>
  <si>
    <t>MH SR</t>
  </si>
  <si>
    <t>OP KaHR</t>
  </si>
  <si>
    <t>2.1 Zvyšovanie energetickej efektívnosti na strane výroby aj spotreby a zavádzanie progresívnych technológií v energetike</t>
  </si>
  <si>
    <t xml:space="preserve">1.1 Inovácie a technologické transfery </t>
  </si>
  <si>
    <t>3.1 Podpora podnikateľských aktivít v cestovnom ruchu</t>
  </si>
  <si>
    <t>MZ SR</t>
  </si>
  <si>
    <t>1.1 Výstavba, rekonštrukcia a modernizácia špecializovaných nemocníc</t>
  </si>
  <si>
    <t>MŽP SR</t>
  </si>
  <si>
    <t>1.3 Zabezpečenie primeraného sledovania a hodnotenia stavu povrchových vôd a podzemných vôd</t>
  </si>
  <si>
    <t xml:space="preserve">2.1 Preventívne opatrenia na ochranu pred povodňami </t>
  </si>
  <si>
    <t>3.1 Ochrana ovzdušia (skupina aktivít I. a III.)</t>
  </si>
  <si>
    <t>MPSVR SR</t>
  </si>
  <si>
    <t>OP ZaSI</t>
  </si>
  <si>
    <t>4.1 Zlepšenie kvality služieb poskytovaných verejnou správou a neziskovými organizáciami</t>
  </si>
  <si>
    <t>MDPT SR</t>
  </si>
  <si>
    <t>OP Doprava</t>
  </si>
  <si>
    <t>OP TP</t>
  </si>
  <si>
    <t>OP V</t>
  </si>
  <si>
    <t>OP VaV</t>
  </si>
  <si>
    <t>OP Z</t>
  </si>
  <si>
    <t>OP ŽP</t>
  </si>
  <si>
    <t>Typ výzvy</t>
  </si>
  <si>
    <t>Vykonávateľ</t>
  </si>
  <si>
    <t>O</t>
  </si>
  <si>
    <t>P</t>
  </si>
  <si>
    <t>SORO - MZ SR</t>
  </si>
  <si>
    <t>RO MŽP SR</t>
  </si>
  <si>
    <t>Suma</t>
  </si>
  <si>
    <t>Počet</t>
  </si>
  <si>
    <t>kód p.</t>
  </si>
  <si>
    <t>2.1.Podpora sociálnej inklúzie osôb ohrozených sociálnym vylúčením prostredníctvom rozvoja služieb starostlivosti s osobitným zreteľom na MRK</t>
  </si>
  <si>
    <t>2.1. Podpora sociálnej inklúzie osôb ohrozených sociálnym vylúčením prostredníctvom rozvoja služieb zamestnanosti s osobitným zreteľom na MRK</t>
  </si>
  <si>
    <t>12. 3. 2008</t>
  </si>
  <si>
    <t>11. 3. 2008</t>
  </si>
  <si>
    <t>4.1 Premena tradičnej školy na modernú pre Bratislavský kraj</t>
  </si>
  <si>
    <t>1.1 Premena tradičnej školy na modernú  a 4.1 Premena tradičnej školy na modernú pre Bratislavský kraj</t>
  </si>
  <si>
    <t>22. 2. 2008</t>
  </si>
  <si>
    <t>Spolu</t>
  </si>
  <si>
    <t>18. 3. 2008</t>
  </si>
  <si>
    <t>17. 3. 2008</t>
  </si>
  <si>
    <r>
      <t xml:space="preserve">1.1 Regenerácia sídiel, skupina aktivít </t>
    </r>
    <r>
      <rPr>
        <b/>
        <sz val="9"/>
        <rFont val="Times New Roman"/>
        <family val="1"/>
      </rPr>
      <t xml:space="preserve"> </t>
    </r>
  </si>
  <si>
    <t>31. 3. 2008</t>
  </si>
  <si>
    <t>14. 4. 2008</t>
  </si>
  <si>
    <t>Dátum vyhlásenia výzvy</t>
  </si>
  <si>
    <t xml:space="preserve">7. 4. 2008                      </t>
  </si>
  <si>
    <t>14. 5. 2008</t>
  </si>
  <si>
    <t>25. 2. 2008</t>
  </si>
  <si>
    <t>1.2 Podpora spoločných služieb pre podnikateľov</t>
  </si>
  <si>
    <t>12. 5. 2008</t>
  </si>
  <si>
    <t>4.1 Podpora sietí excelentných pracovísk výskumu a vývoja ako pilierov rozvoja regiónu v Bratislavskom kraji</t>
  </si>
  <si>
    <t>20. 5. 2008</t>
  </si>
  <si>
    <t>22. 5. 2008</t>
  </si>
  <si>
    <t>3.1 Ochrana ovzdušia (skupina aktivít II.)</t>
  </si>
  <si>
    <t>4.1 Podpora aktivít v oblasti separovaného zberu</t>
  </si>
  <si>
    <t>4.3 Nakladanie s nebezpečnými odpadmi spôsobom priaznivým pre životné prostredie</t>
  </si>
  <si>
    <t>4.2 Infraštruktúra nekomerčných záchranných služieb</t>
  </si>
  <si>
    <t>30. 5. 2008</t>
  </si>
  <si>
    <t>počet</t>
  </si>
  <si>
    <t>9. 6. 2008</t>
  </si>
  <si>
    <t xml:space="preserve">MVRR SR </t>
  </si>
  <si>
    <t>2.1 Podpora sietí excelentných pracovísk VaV ako pilierov rozvoja regiónu a podpora nadregionálnej spolupráce</t>
  </si>
  <si>
    <t>1.2 Podpora tvorby a udržania pracovných miest prostredníctvom zvýšenia adaptibility pracovníkov, podnikov a podpory podnikania</t>
  </si>
  <si>
    <t>3.1 Podpora rastu zamestnanosti a zlepšenia zamestnanteľnosti s osobitným zreteľom na vzdelanostnú spoločnosť</t>
  </si>
  <si>
    <t>30. 6. 2008</t>
  </si>
  <si>
    <t>21. 12. 2007</t>
  </si>
  <si>
    <t>4.2 Podpora aktivít na zhodnocovanie odpadov</t>
  </si>
  <si>
    <t>4.5 Uzatváranie a rekultivácia skládok odpadov</t>
  </si>
  <si>
    <t>2.2 Vybudovanie povodňového varovného a predpovedného systému</t>
  </si>
  <si>
    <t>2. 7. 2008</t>
  </si>
  <si>
    <t>14. 7. 2008</t>
  </si>
  <si>
    <t>15. 7. 2008</t>
  </si>
  <si>
    <t>22. 7. 2008</t>
  </si>
  <si>
    <t>2.2 Informatizácia spoločnosti</t>
  </si>
  <si>
    <t>4. 8. 2008</t>
  </si>
  <si>
    <t>2.1. Inovácie a technologické transfery</t>
  </si>
  <si>
    <t>18. 8. 2008</t>
  </si>
  <si>
    <t>11. 8. 2008</t>
  </si>
  <si>
    <t>19. 8. 2008</t>
  </si>
  <si>
    <t>21.1. 2008</t>
  </si>
  <si>
    <t>5.1 Regionálne komunikácie zabezpečujúce dopravnú obslužnosť regiónov</t>
  </si>
  <si>
    <t>SORO/SIEA</t>
  </si>
  <si>
    <t>SORO/SARIO</t>
  </si>
  <si>
    <t>SORO/SACR</t>
  </si>
  <si>
    <t>28. 8. 2008</t>
  </si>
  <si>
    <t>MH SR MPSVR SR</t>
  </si>
  <si>
    <t>OP KaHR/OP ZaSI</t>
  </si>
  <si>
    <t>SORO/NADSME a SORO/SIA</t>
  </si>
  <si>
    <t>Spoločné výzvy</t>
  </si>
  <si>
    <t>nevyhlasuje výzvy</t>
  </si>
  <si>
    <t>2.1. Rekonštrukcia a modernizácia zariadení ambulantnej zdravotnej starostlivosti</t>
  </si>
  <si>
    <t>3.2. Minimalizácia nepriaznivých vplyvov zmeny klímy vrátanie podpory obnoviteľných zdrojov energie</t>
  </si>
  <si>
    <t>MVRR SR- SORO/VÚC</t>
  </si>
  <si>
    <t>4. 9. 2008</t>
  </si>
  <si>
    <t>2. 9. 2008</t>
  </si>
  <si>
    <t>1.2. Výstavba, rekonštrukcia a modernizácia všeobecných nemocníc</t>
  </si>
  <si>
    <t>16. 9. 2008</t>
  </si>
  <si>
    <t>2.2. Budovanie a modrnizácia verejného osvetlenia pre mestá a obce a poskytovanie poradenstva v oblasti energetiky</t>
  </si>
  <si>
    <t>18. 9. 2008</t>
  </si>
  <si>
    <t>3.2. Podpora sociálnej inklúzie, rodovej rovnosti a zosúladenie pracovného a rodinného života v BSK</t>
  </si>
  <si>
    <t>30. 9. 2008</t>
  </si>
  <si>
    <t>SORO / FSR</t>
  </si>
  <si>
    <t>SORO / SIA</t>
  </si>
  <si>
    <t>18. 1. 2008</t>
  </si>
  <si>
    <t>SORO / ASFEU</t>
  </si>
  <si>
    <t>SORO / MZ SR</t>
  </si>
  <si>
    <t>29. 5. 2008</t>
  </si>
  <si>
    <t xml:space="preserve">31. 3. 2008            </t>
  </si>
  <si>
    <t xml:space="preserve">31. 3. 2008           </t>
  </si>
  <si>
    <t>11. 9. 2008</t>
  </si>
  <si>
    <t>22. 9. 2008</t>
  </si>
  <si>
    <t>Dátum uzávierky
prijímania žiadostí o NFP</t>
  </si>
  <si>
    <t>12. 12. 2008</t>
  </si>
  <si>
    <t>2.1. Podpora sociálnej inklúzie osôb ohrozených sociálnym vylúčením alebo sociálne vylúčených prostredníctvom rozvoja služieb zamestnanosti s osobitným zreteľom na MRK</t>
  </si>
  <si>
    <t>15. 1. 2009</t>
  </si>
  <si>
    <t>0</t>
  </si>
  <si>
    <t>13. 2. 2009</t>
  </si>
  <si>
    <t>19. 12. 2008</t>
  </si>
  <si>
    <t>23. 10. 2008</t>
  </si>
  <si>
    <t>5. 12. 2008</t>
  </si>
  <si>
    <t>9. 1. 2009</t>
  </si>
  <si>
    <t>2. 12. 2008</t>
  </si>
  <si>
    <t>18. 11. 2008</t>
  </si>
  <si>
    <t>19. 6. 2009</t>
  </si>
  <si>
    <t>17. 10. 2008</t>
  </si>
  <si>
    <t>13. 6. 2008</t>
  </si>
  <si>
    <t>18. 7. 2008</t>
  </si>
  <si>
    <t>12. 9. 2008</t>
  </si>
  <si>
    <t>4. 7. 2008</t>
  </si>
  <si>
    <t>22. 4. 2008</t>
  </si>
  <si>
    <t>28. 11. 2008</t>
  </si>
  <si>
    <t>7. 5. 2008</t>
  </si>
  <si>
    <t>9. 9. 2008</t>
  </si>
  <si>
    <t>26. 5. 2008</t>
  </si>
  <si>
    <t>19. 5. 2008</t>
  </si>
  <si>
    <t>16. 5. 2008</t>
  </si>
  <si>
    <t>18. 4. 2008</t>
  </si>
  <si>
    <t>6. 6. 2008</t>
  </si>
  <si>
    <t>22. 8. 2008</t>
  </si>
  <si>
    <t>2. 10. 2008</t>
  </si>
  <si>
    <t>14. 10. 2008</t>
  </si>
  <si>
    <t>15. 10. 2008</t>
  </si>
  <si>
    <t>6. 10. 2008</t>
  </si>
  <si>
    <t>19. 1. 2009</t>
  </si>
  <si>
    <t>13. 10. 2008</t>
  </si>
  <si>
    <t>12. 1. 2009</t>
  </si>
  <si>
    <t>20. 10. 2008</t>
  </si>
  <si>
    <t>28. 7. 2008</t>
  </si>
  <si>
    <t>29. 9. 2008</t>
  </si>
  <si>
    <t>25. 8. 2008</t>
  </si>
  <si>
    <t>29. 10. 2008</t>
  </si>
  <si>
    <t>31. 10 2008</t>
  </si>
  <si>
    <t>31. 10. 2008</t>
  </si>
  <si>
    <t>1.1 Premena tradičnej školy na modernú  a 
4.1 Premena tradičnej školy na modernú pre Bratislavský kraj</t>
  </si>
  <si>
    <t>2.1 Podpora ďalšieho vzdelávania a 
4.2 Zvyšovanie konkurencieschopnosti Bratislavského kraja prostredníctvom rozvoja vysokoškolského a ďalšieho vzdelávania</t>
  </si>
  <si>
    <t>Prioritná os 4 - Odpadové hospodárstvo: 4.3 Nakladanie s nebezpečnými odpadmi spôsobom priaznivým pre životné prostredie  
4.4 Riešenie problematiky environmentálnych záťaží vrátane ich odstraňovania (skupina aktivít I.D. a III.)  
4.5 Uzatváranie a rekultivácia skládok odpadov</t>
  </si>
  <si>
    <t>1.1 Zásobovanie obyvateľstva pitnou vodou z verejných vodovodov, 
1.2 Odvádzanie a čistenie komunálnych odpadových vôd v zmysle záväzkov voči EÚ</t>
  </si>
  <si>
    <t>5.2.- Zlepšenie infraštruktúry ochrany prírody a krajiny prostredníctvom budovania a rozvoja zariadení ochrany prírody a krajiny vrátane zavedenia monitorovacích systémov za účelom plnenia národných a medzinárodných záväzkov a 
5.3- Zlepšenie informovanosti a environmentálneho povedomia verejnosti, vrátane posilnenia spolupráce a konukácie so zainteresovanými skupinami</t>
  </si>
  <si>
    <t xml:space="preserve">1.1 Inovácie a technologické transfery, 
1.2 podpora tvorby a udržania pracovných miest prostredníctvom zvýšenia adaptability pracovníkov, podnikov a podpory podnikania </t>
  </si>
  <si>
    <t>20. 3. 2009</t>
  </si>
  <si>
    <t>19. 11. 2008</t>
  </si>
  <si>
    <t>ÚV SR</t>
  </si>
  <si>
    <t>SORO / MF SR</t>
  </si>
  <si>
    <t>18. 2. 2009</t>
  </si>
  <si>
    <t>OP IS</t>
  </si>
  <si>
    <t>1.1 Obnova a budovanie technickej infraštruktúry výskumu a vývoja
3.1 Obnova a budovanie technickej infraštruktúry výskumu a vývoja v Bratislavskom kraji</t>
  </si>
  <si>
    <t>1. 12. 2008</t>
  </si>
  <si>
    <t>2. 3. 2009</t>
  </si>
  <si>
    <t>4.2 Prenos poznatkov a technológií získaných výskumom a vývojom do praxe v Bratislavskom kraji</t>
  </si>
  <si>
    <t>22. 12. 2008</t>
  </si>
  <si>
    <t>23. 3. 2009</t>
  </si>
  <si>
    <t>17. 4. 2009</t>
  </si>
  <si>
    <t>1.3 Podpora inovačných aktivít v podnikoch</t>
  </si>
  <si>
    <t>**</t>
  </si>
  <si>
    <t>30. 01. 2009</t>
  </si>
  <si>
    <t>30. 04. 2009</t>
  </si>
  <si>
    <t>16. 1. 2009</t>
  </si>
  <si>
    <t>11. 2. 2009</t>
  </si>
  <si>
    <t>4.1 Podpora aktivít v oblasti separovaného zberu
4.2 Podpora aktivít na zhodnocovanie odpadov</t>
  </si>
  <si>
    <t xml:space="preserve"> 5.1 Zabezpečenie priaznivého stavu biotopov a druhov prostredníctvom vypracovania a  realizácie programov starostlivosti o chránené územia vrátane území NATURA 2000 a programov záchrany pre kriticky ohrozené druhy rastlín, živočíchov a území vrátane realizácie monitoringu druhov a biotopov  </t>
  </si>
  <si>
    <t>Prioritná os 5 - Ochrana a regenerácia prírodného prostredia a krajiny: 5.1 Zabezpečenie priaznivého stavu biotopov a druhov prostredníctvom vypracovania a  realizácie programov starostlivosti o chránené územia vrátane území NATURA 2000 a programov záchrany pre kriticky ohrozené druhy rastlín, živočíchov a území vrátane realizácie monitoringu druhov a biotopov   
5.2 Zlepšenie infraštruktúry ochrany prírody a krajiny prostredníctvom budovania a rozvoja zariadení ochrany prírody a krajiny vrátane zavedenia monitorovacích systémov za účelom plnenia národných a medzinárodných záväzkov;  
5.3 Zlepšenie informovanosti a environmentálneho povedomia verejnosti, vrátane posilnenia spolupráce a komunikácie so zainteresovanými skupinami</t>
  </si>
  <si>
    <t>O (PZ)</t>
  </si>
  <si>
    <t>27. 2. 2009</t>
  </si>
  <si>
    <t>1. 6. 2009</t>
  </si>
  <si>
    <t>27.2.2009</t>
  </si>
  <si>
    <t>1.6.2009</t>
  </si>
  <si>
    <t>3.1 Zvyšovanie vzdelanostnej úrovne príslušníkov marginalizovaných rómskych komunít</t>
  </si>
  <si>
    <t>27.4.2009</t>
  </si>
  <si>
    <t>2.1 Zvyšovanie energetickej efektívnosti na strane výroby aj spotreby a zavádzanie progresívnych technológií v energetike</t>
  </si>
  <si>
    <t>3.2 Zvyšovanie vzdelanostnej úrovne osôb s osobitými
vzdelávacími potrebami</t>
  </si>
  <si>
    <t>6.3.2009</t>
  </si>
  <si>
    <t>2.6.2009</t>
  </si>
  <si>
    <t>13.3.2009</t>
  </si>
  <si>
    <t>8.6.2009</t>
  </si>
  <si>
    <t>*</t>
  </si>
  <si>
    <t>**vyššie uvedená výzva bola dňa 18. 09. 2008 RO MŽP SR zrušená z dôvodu zistenia nesúladu v texte danej výzvy.</t>
  </si>
  <si>
    <t>* vyššie uvedená výzva bola zrušená</t>
  </si>
  <si>
    <t>p</t>
  </si>
  <si>
    <t>16. 3. 2009</t>
  </si>
  <si>
    <t>18. 9. 2009</t>
  </si>
  <si>
    <t>4.1 Regenerácia sídiel</t>
  </si>
  <si>
    <t>23.3.2009</t>
  </si>
  <si>
    <t>22.5.2009</t>
  </si>
  <si>
    <t>SORO/SIA</t>
  </si>
  <si>
    <t>24.3.2009</t>
  </si>
  <si>
    <t>24.6.2009</t>
  </si>
  <si>
    <t>30.3.2009</t>
  </si>
  <si>
    <t>3. 4. 2009</t>
  </si>
  <si>
    <t>2. 10. 2009</t>
  </si>
  <si>
    <t>1. 10. 2009</t>
  </si>
  <si>
    <t>6. 4. 2009</t>
  </si>
  <si>
    <t>26. 3. 2009</t>
  </si>
  <si>
    <t xml:space="preserve">2.3 Podpora zosúladenia rodinného a pracovného života
</t>
  </si>
  <si>
    <t>20. 4. 2009</t>
  </si>
  <si>
    <t>22. 7. 2009</t>
  </si>
  <si>
    <t>7.5.2009</t>
  </si>
  <si>
    <t>7.8.2009</t>
  </si>
  <si>
    <t xml:space="preserve">2.1 Preventívne opatrenia na ochranu pred povodňami-I.skupina aktivít </t>
  </si>
  <si>
    <t>4.5.2009</t>
  </si>
  <si>
    <t>3.7.2009</t>
  </si>
  <si>
    <t xml:space="preserve">1.1 Inovácie a technologické transfery; Podopatrenie 1.1.1. Podpora zavádzania inovácií a technologických transferov </t>
  </si>
  <si>
    <t>4. 5. 2009</t>
  </si>
  <si>
    <t>4. 8. 2009</t>
  </si>
  <si>
    <t>7. 5. 2009</t>
  </si>
  <si>
    <t>7. 8. 2009</t>
  </si>
  <si>
    <t>1.1 Elektronizácia verejnej správy a rozvoj elektronických služieb na centrálnej úrovni
(NP - Elektronické služby katastra nehnuteľností - ZB GIS)</t>
  </si>
  <si>
    <t xml:space="preserve">1.1 Inovácie a technologické transfery; Podopatrenie 1.1.3. Podpora účasti slovenských výrobcov na veľtrhoch, výstavách, obchodných misiách </t>
  </si>
  <si>
    <t>3. 8. 2009</t>
  </si>
  <si>
    <t>25. 5. 2009</t>
  </si>
  <si>
    <t>24. 8. 2009</t>
  </si>
  <si>
    <t xml:space="preserve"> 3.1 Podpora podnikateľských aktivít v cestovnom ruchu</t>
  </si>
  <si>
    <t xml:space="preserve">2.1 Infraštruktúra sociálnych služieb, sociálnoprávnej ochrany a sociálnej kurately / 2.1a Intervencie do existujúcich zariadení prevažne pre dospelých klientov </t>
  </si>
  <si>
    <t>30. 9. 2009</t>
  </si>
  <si>
    <t xml:space="preserve">2.1 Infraštruktúra sociálnych služieb, sociálnoprávnej ochrany a sociálnej kurately / 2.1b Intervencie do existujúcich zariadení prevažne pre deti </t>
  </si>
  <si>
    <t>O
(PZ)</t>
  </si>
  <si>
    <t>19. 5. 2009</t>
  </si>
  <si>
    <t>19. 8. 2009</t>
  </si>
  <si>
    <t>28. 5. 2009</t>
  </si>
  <si>
    <t>31. 8. 2009</t>
  </si>
  <si>
    <t>28. 4. 2009</t>
  </si>
  <si>
    <t>10. 8. 2009</t>
  </si>
  <si>
    <t>30. 3. 2009</t>
  </si>
  <si>
    <t>2.2 Podpora ďalšieho vzdelávania v zdravotníctve - 2.2.5 Rozvoj nových foriem ďalšieho vzdelávania v zdravotníctve</t>
  </si>
  <si>
    <t>29. 7. 2009</t>
  </si>
  <si>
    <t>31. 7. 2009</t>
  </si>
  <si>
    <t>29. 5. 2009</t>
  </si>
  <si>
    <t>2. 9. 2009</t>
  </si>
  <si>
    <t>2.2 Obnova a modernizácia zdravotníckej techniky</t>
  </si>
  <si>
    <t>16. 9. 2009</t>
  </si>
  <si>
    <t>17. 8. 2009</t>
  </si>
  <si>
    <t>1.2 Vysoké školy a výskum a vývoj ako motory rozvoja vedomostnej spoločnosti</t>
  </si>
  <si>
    <t>4.2 Zvyšovanie konkurencieschopnosti Bratislavského kraja prostredníctvom rozvoja vysološkolského a ďalšieho vzdelávania</t>
  </si>
  <si>
    <t>15. 5. 2009</t>
  </si>
  <si>
    <t>3.2 Minimalizácia nepriaznivých vplyvov zmeny klímy vrátane podpory obnoviteľných zdrojov energie</t>
  </si>
  <si>
    <t>2. 6. 2009</t>
  </si>
  <si>
    <r>
      <t>30. 6. 2009</t>
    </r>
    <r>
      <rPr>
        <sz val="9"/>
        <rFont val="Arial"/>
        <family val="2"/>
      </rPr>
      <t>¹</t>
    </r>
  </si>
  <si>
    <t>1.2 Elektronizácia verejnej správy a rozvoj elektronických služieb na regionálnej a miestnej úrovni - elektronizácia VÚC</t>
  </si>
  <si>
    <t>4.1 Zlepšenie kvality služieb poskytovaných verejnou správou a neziskovými organizáciami
4.1.3 Podpora rozvoja ľudských zdrojov a zlepšenia kvality služieb poskytovaných neziskovými organizáciami</t>
  </si>
  <si>
    <t>15. 6. 2009</t>
  </si>
  <si>
    <t>1.2 Podpora tvorby a udržania pracovných miest prostredníctvom zvýšenia adaptibility pracovníkov, podnikov a podpory podnikania
1.2.4 Podpora tvorby nových pracovných miest vrátane podpory vytvárania nových pracovných miest v nových podnikoch a samozamestnania</t>
  </si>
  <si>
    <t>1.2 Podpora tvorby a udržania pracovných miest prostredníctvom zvýšenia adaptibility pracovníkov, podnikov a podpory podnikania
2. Podpora integrovaných projektov na úrovni regiónov SR</t>
  </si>
  <si>
    <t>30. 11. 2009</t>
  </si>
  <si>
    <t>SORO/
NADSME</t>
  </si>
  <si>
    <t>14. 9. 2009</t>
  </si>
  <si>
    <t>SORO/
NARMSP</t>
  </si>
  <si>
    <t xml:space="preserve">1.1 Inovácie a technologické transfery
1.1.1 Podpora zavádzania inovácií a technologických transferov </t>
  </si>
  <si>
    <t>18. 6. 2009</t>
  </si>
  <si>
    <t>29. 6. 2009</t>
  </si>
  <si>
    <t>19. 10. 2009</t>
  </si>
  <si>
    <t>1.1 Elektronizácia verejnej správy a rozvoj elektronických služieb na centrálnej úrovni
(NP - Elektronické služby národnej evidencie vozidiel)</t>
  </si>
  <si>
    <t>30. 6. 2009</t>
  </si>
  <si>
    <t>8. 7. 2009</t>
  </si>
  <si>
    <t>9. 9. 2009</t>
  </si>
  <si>
    <t>3, 7, 2009</t>
  </si>
  <si>
    <t>3. 7.2009</t>
  </si>
  <si>
    <t>MVRR SR-SORO/VÚC</t>
  </si>
  <si>
    <t>10. 7. 2009</t>
  </si>
  <si>
    <t>14. 8. 2009</t>
  </si>
  <si>
    <t>17. 7. 2009</t>
  </si>
  <si>
    <t>1.1 Elektronizácia verejnej správy a rozvoj elektronických služieb na centrálnej úrovni
(NP - Elektronické služby mobilných jednotiek MV SR)</t>
  </si>
  <si>
    <t>20. 7. 2009</t>
  </si>
  <si>
    <t>30. 7. 2009</t>
  </si>
  <si>
    <t>18. 11. 2009</t>
  </si>
  <si>
    <t>3. 11. 2009</t>
  </si>
  <si>
    <t>1.1 Premena tradičnej školy na modernú
(Digitalizácia obsahu štátnych vzdelávacích programov pre základné školy)</t>
  </si>
  <si>
    <t>30. 10. 2009</t>
  </si>
  <si>
    <t>1.1 Premena tradičnej školy na modernú
(Digitalizácia obsahu štátnych vzdelávacích programov pre stredné školy)</t>
  </si>
  <si>
    <t>2.1 Podpora ďalšieho vzdelávania</t>
  </si>
  <si>
    <t>12. 8. 2009</t>
  </si>
  <si>
    <t>13. 10. 2009</t>
  </si>
  <si>
    <t>21. 8. 2009</t>
  </si>
  <si>
    <t>23. 11. 2009</t>
  </si>
  <si>
    <t>1.1 Elektronizácia verejnej správy a rozvoj elektronických služieb na centrálnej úrovni
(NP - Elektronické služby centrálneho elektronického priečinka)</t>
  </si>
  <si>
    <t>28. 8. 2009</t>
  </si>
  <si>
    <t>3. 9. 2009</t>
  </si>
  <si>
    <r>
      <t>17. 9. 2009</t>
    </r>
    <r>
      <rPr>
        <sz val="9"/>
        <rFont val="Arial"/>
        <family val="2"/>
      </rPr>
      <t>¹</t>
    </r>
  </si>
  <si>
    <t>3.1 Posilnenie kultúrneho potenciálu regiónov
3.1a Posilnenie kultúrneho potenciálu regiónov - intervencie do pamäťových a fondových inštitúcií</t>
  </si>
  <si>
    <t>10.  9. 2009</t>
  </si>
  <si>
    <t>27. 11. 2009</t>
  </si>
  <si>
    <t>3.1 Posilnenie kultúrneho potenciálu regiónov
3.1b Posilnenie kultúrneho potenciálu regiónov - intervencie do nehnuteľných kultúrnych pamiatok</t>
  </si>
  <si>
    <t>10 .9. 2009</t>
  </si>
  <si>
    <t>23. 9. 2009</t>
  </si>
  <si>
    <t xml:space="preserve">2.2 Prenos poznatkov a technológií získaných výskumom a vývojom do praxe </t>
  </si>
  <si>
    <t xml:space="preserve">2.2 Podpora vytvárania rovností príležitostí v prístupe na trh práce a podpora integrácie znevýhodnených skupín na trh práce s osobitným zreteľom na marginalizované rómske komunity </t>
  </si>
  <si>
    <t>2.1. Podpora sociálnej inklúzie osôb ohrozených sociálnym vylúčením alebo sociálne vylúčených prostredníctvom rozvoja služieb starostlivosti s osobitným zreteľom na marginalizované rómske komunity</t>
  </si>
  <si>
    <t>1.1 Elektronizácia verejnej správy a rozvoj elektronických služieb na regionálnej a miestnej úrovni (Elektronizácia služieb krajských miest)</t>
  </si>
  <si>
    <t>1.1 Elektronizácia verejnej správy a rozvoj elektronických služieb na centrálnej úrovni (NP - Elektronické služby centrálnej ohlasovne)</t>
  </si>
  <si>
    <t>1.1 Elektronizácia verejnej správy a rozvoj elektronických služieb na centrálnej úrovni (NP - Elektronické služby Štatistického úradu SR)</t>
  </si>
  <si>
    <t>1.1 Elektronizácia verejnej správy a rozvoj elektronických služieb na centrálnej úrovni (NP - Elektronická identifikačná karta)</t>
  </si>
  <si>
    <t>1.1 Elektronizácia verejnej správy a rozvoj elektronických služieb na centrálnej úrovni (NP - Elektronické služby zdravotníctva)</t>
  </si>
  <si>
    <t>2.2 Prenos poznatkov a technológií získaných výskumom a vývojom do praxe (v rámci IFN JEREMIE)</t>
  </si>
  <si>
    <t>4.2 Prenos poznatkov a technológií získaných výskumom a vývojom do praxe v Bratislavskom kraji  (v rámci IFN JEREMIE)</t>
  </si>
  <si>
    <t>2.1 Rekonštrukcia a modernizácia zariadení ambulantnej zdravotnej starostlivosti</t>
  </si>
  <si>
    <t>5.1 Regionálne komunikácie zabezpečujúce dopravú obslužnosť regiónov</t>
  </si>
  <si>
    <t>25. 9. 2009</t>
  </si>
  <si>
    <t>12. 10. 2009</t>
  </si>
  <si>
    <t>2.2. Podpora ďalšieho vzdelávania v zdravotníctve</t>
  </si>
  <si>
    <t>15. 01. 2010</t>
  </si>
  <si>
    <t>15. 10. 2009</t>
  </si>
  <si>
    <t>13. 8. 2009</t>
  </si>
  <si>
    <t>1.1 Zásobovanie obyvateľstva pitnou vodou z verejných vodovodov, 
1.2 Odvádzanie a čistenie komunálnych odpadových vôd v zmysle záväzkov voči EÚ  ****</t>
  </si>
  <si>
    <t>14. 1. 2010</t>
  </si>
  <si>
    <t>4. 1. 2010</t>
  </si>
  <si>
    <t xml:space="preserve">1.3 Podpora inovačných aktivít v podnikoch    </t>
  </si>
  <si>
    <r>
      <t xml:space="preserve">27. 1. 2009 </t>
    </r>
    <r>
      <rPr>
        <sz val="9"/>
        <rFont val="Arial"/>
        <family val="2"/>
      </rPr>
      <t>¹</t>
    </r>
  </si>
  <si>
    <t>26. 10. 2009</t>
  </si>
  <si>
    <t>22. 2. 2010</t>
  </si>
  <si>
    <t>O
(PZ)
*****</t>
  </si>
  <si>
    <t>¹ zmena termínu</t>
  </si>
  <si>
    <t>20. 10. 2009</t>
  </si>
  <si>
    <t>21. 12. 2009</t>
  </si>
  <si>
    <t>29. 10. 2009</t>
  </si>
  <si>
    <t>1.1 Elektronizácia verejnej správy a rozvoj elektronických služieb na centrálnej úrovni
(NP - Elektronické služby pre osvedčenie evidencii vozidiel)              ****</t>
  </si>
  <si>
    <r>
      <t xml:space="preserve">2. 12. 2009 </t>
    </r>
    <r>
      <rPr>
        <sz val="9"/>
        <rFont val="Arial"/>
        <family val="2"/>
      </rPr>
      <t>¹</t>
    </r>
  </si>
  <si>
    <t>30.10. 2009</t>
  </si>
  <si>
    <t>8. 2. 2010</t>
  </si>
  <si>
    <t xml:space="preserve">4.2 Prenos poznatkov a technológií získaných výskumom a vývojom do praxe v Bratislavskom kraji  </t>
  </si>
  <si>
    <t>3.1 Ochrana ovzdušia (II. skupina aktivít)</t>
  </si>
  <si>
    <t>27. 10. 2009</t>
  </si>
  <si>
    <t>2. 2. 2010</t>
  </si>
  <si>
    <t>3.1 Ochrana ovzdušia (I. a III. skupina aktivít)                                           ****</t>
  </si>
  <si>
    <t>26. 2. 2010</t>
  </si>
  <si>
    <t>13. 11. 2009</t>
  </si>
  <si>
    <t>29. 1. 2010</t>
  </si>
  <si>
    <t>4.1 Regenerácia sídiel, 4.1c- projekty rozvoja obcí s rómskymi osídleniami vo vidieckom prostredí</t>
  </si>
  <si>
    <t>19. 11. 2009</t>
  </si>
  <si>
    <t>2, 12, 2009</t>
  </si>
  <si>
    <t>1.1 Elektronizácia verejnej správy a rozvoj elektronických služieb na centrálnej úrovni                                                                                                                        (NP - Elektronické služby spoločných modulov ÚPVS a prístupových kompomnentov)</t>
  </si>
  <si>
    <t>14.12.2009</t>
  </si>
  <si>
    <t>23.12.2009</t>
  </si>
  <si>
    <t>30.03.2010</t>
  </si>
  <si>
    <t>30.04.2010</t>
  </si>
  <si>
    <t>23.02.2010</t>
  </si>
  <si>
    <t xml:space="preserve">2.2 Prenos poznatkov a technológií získaných výskumom a vývojom do praxe-Schéma na podporu VaV </t>
  </si>
  <si>
    <t xml:space="preserve">4.2 Prenos poznatkov a technológií získaných výskumom a vývojom do praxe v Bratislavskom kraji-Schéma na podporu VaV  </t>
  </si>
  <si>
    <t>21.12.2009</t>
  </si>
  <si>
    <t>19.04.2010</t>
  </si>
  <si>
    <t>NP</t>
  </si>
  <si>
    <t>1.1 Podpora programov v oblasti podpory zamestnanosti a riešenia nezamestnanosti a dlhodobej nezamestnanosti NP VIII-2, CV MPSVR SR)</t>
  </si>
  <si>
    <t>1.1 Podpora programov v oblasti podpory zamestnanosti a riešenia nezamestnanosti a dlhodobej nezamestnanosti (NP I, ÚPSVR)</t>
  </si>
  <si>
    <t>1.1 Podpora programov v oblasti podpory zamestnanosti a riešenia nezamestnanosti a dlhodobej nezamestnanosti (NP II, ÚPSVR)</t>
  </si>
  <si>
    <t>1.1 Podpora programov v oblasti podpory zamestnanosti a riešenia nezamestnanosti a dlhodobej nezamestnanosti (NP V, ÚPSVR)</t>
  </si>
  <si>
    <t>1.1 Podpora programov v oblasti podpory zamestnanosti a riešenia nezamestnanosti a dlhodobej nezamestnanosti  - (NP X-2, ÚPSVR)</t>
  </si>
  <si>
    <t>1.1 Podpora programov v oblasti podpory zamestnanosti a riešenia nezamestnanosti a dlhodobej nezamestnanosti (NP XXI-2, CV MPSVR SR)</t>
  </si>
  <si>
    <t>1.1 Podpora programov v oblasti podpory zamestnanosti a riešenia nezamestnanosti a dlhodobej nezamestnanosti (ÚPSVR)</t>
  </si>
  <si>
    <t>1.1 Podpora programov v oblasti podpory zamestnanosti a riešenia nezamestnanosti a dlhodobej nezamestnanosti (CV MPSVR SR)</t>
  </si>
  <si>
    <t>1.2 Podpora tvorby a udržania pracovných miest prostredníctvom zvýšenia adaptibility pracovníkov, podnikov a podpory podnikania (SP - ARS Východ, o.z.)</t>
  </si>
  <si>
    <t xml:space="preserve">1.2 Podpora tvorby a udržania pracovných miest prostredníctvom zvýšenia adaptibility pracovníkov, podnikov a podpory podnikania (SP - Mesto Krompachy) </t>
  </si>
  <si>
    <t>1.2 Podpora tvorby a udržania pracovných miest prostredníctvom zvýšenia adaptibility pracovníkov, podnikov a podpory podnikania (SP ARVIK - Bardejov</t>
  </si>
  <si>
    <t>1.2 Podpora tvorby a udržania pracovných miest prostredníctvom zvýšenia adaptibility pracovníkov, podnikov a podpory podnikania ((Spišsko-gemerský SP, n.o.)</t>
  </si>
  <si>
    <t>1.2 Podpora tvorby a udržania pracovných miest prostredníctvom zvýšenia adaptibility pracovníkov, podnikov a podpory podnikania Veľkokrtišský SP, n.o.)</t>
  </si>
  <si>
    <t>1.2 Podpora tvorby a udržania pracovných miest prostredníctvom zvýšenia adaptibility pracovníkov, podnikov a podpory podnikania (Horehronský SP, n.o.)</t>
  </si>
  <si>
    <t>1.2 Podpora tvorby a udržania pracovných miest prostredníctvom zvýšenia adaptibility pracovníkov, podnikov a podpory podnikania (Revúcky SP, n.o.)</t>
  </si>
  <si>
    <t>1.2 Podpora tvorby a udržania pracovných miest prostredníctvom zvýšenia adaptibility pracovníkov, podnikov a podpory podnikania (Gemerský SP, n.o.)</t>
  </si>
  <si>
    <t>2.1. Podpora sociálnej inklúzie osôb ohrozených sociálnym vylúčením alebo sociálne vylúčených prostredníctvom rozvoja služieb zamestnanosti s osobitným zreteľom na MRK (ÚPSVR)</t>
  </si>
  <si>
    <t>2.2 Podpora vytvárania rovností príležitostí v prístupe na trh práce a podpora integrácie znevýhodnených skupín na trh práce s osobitným zreteľom na marginalizované rómske komunity (ÚPSVR)</t>
  </si>
  <si>
    <t>2.2 Podpora vytvárania rovností príležitostí v prístupe na trh práce a podpora integrácie znevýhodnených skupín na trh práce s osobitným zreteľom na marginalizované rómske komunity (CV MPSVR SR)</t>
  </si>
  <si>
    <t xml:space="preserve">2.3 Podpora zosúladenia rodinného a pracovného života (ÚPSVR)
</t>
  </si>
  <si>
    <t>3.1 Podpora rastu zamestnanosti a zlepšenia zamestnanteľnosti s osobitným zreteľom na vzdelanostnú spoločnosť (ÚPSVR)</t>
  </si>
  <si>
    <t>3.1 Podpora rastu zamestnanosti a zlepšenia zamestnanteľnosti s osobitným zreteľom na vzdelanostnú spoločnosť (CV MPSVR SR)</t>
  </si>
  <si>
    <t>3.1 Podpora rastu zamestnanosti a zlepšenia zamestnanteľnosti s osobitným zreteľom na vzdelanostnú spoločnosť (NP I - ÚPSVR)</t>
  </si>
  <si>
    <t>3.1 Podpora rastu zamestnanosti a zlepšenia zamestnanteľnosti s osobitným zreteľom na vzdelanostnú spoločnosť (NP II - ÚPSVR)</t>
  </si>
  <si>
    <t>3.1 Podpora rastu zamestnanosti a zlepšenia zamestnanteľnosti s osobitným zreteľom na vzdelanostnú spoločnosť (NP V - ÚPSVR)</t>
  </si>
  <si>
    <t>3.1 Podpora rastu zamestnanosti a zlepšenia zamestnanteľnosti s osobitným zreteľom na vzdelanostnú spoločnosť (NP VIII-2, CV MPSVR SR)</t>
  </si>
  <si>
    <t>3.1 Podpora rastu zamestnanosti a zlepšenia zamestnanteľnosti s osobitným zreteľom na vzdelanostnú spoločnosť (NP XXI-2, CV MPSVR SR)</t>
  </si>
  <si>
    <t>3.2. Podpora sociálnej inklúzie, rodovej rovnosti a zosúladenie pracovného a rodinného života v BSK (NP XXIV - ÚPSVR)</t>
  </si>
  <si>
    <t>3.2. Podpora sociálnej inklúzie, rodovej rovnosti a zosúladenie pracovného a rodinného života v BSK (ÚPSVR)</t>
  </si>
  <si>
    <t>3.2. Podpora sociálnej inklúzie, rodovej rovnosti a zosúladenie pracovného a rodinného života v BSK (CV MPSVR SR)</t>
  </si>
  <si>
    <t>3.3. Budovanie kapacít a zlepšenie kvality verejnej správy v BSK (MS SR)</t>
  </si>
  <si>
    <t>3.3. Budovanie kapacít a zlepšenie kvality verejnej správy v BSK (Daňové riaditeľstvo SR)</t>
  </si>
  <si>
    <t>3.3. Budovanie kapacít a zlepšenie kvality verejnej správy v BSK (NKÚ)</t>
  </si>
  <si>
    <t>3.3. Budovanie kapacít a zlepšenie kvality verejnej správy v BSK (MV  SR)</t>
  </si>
  <si>
    <t>3.3. Budovanie kapacít a zlepšenie kvality verejnej správy v BSK (Colné riaditeľstvo)</t>
  </si>
  <si>
    <t>3.3. Budovanie kapacít a zlepšenie kvality verejnej správy v BSK (ÚV SR)</t>
  </si>
  <si>
    <t>3.3. Budovanie kapacít a zlepšenie kvality verejnej správy v BSK (Centrum vzdelávania MPSVR SR)</t>
  </si>
  <si>
    <t xml:space="preserve">3.3. Budovanie kapacít a zlepšenie kvality verejnej správy v BSK (ÚPSVR) </t>
  </si>
  <si>
    <t>4.1 Zlepšenie kvality služieb poskytovaných verejnou správou a neziskovými organizáciami (Daňové riaditeľstvo)</t>
  </si>
  <si>
    <t>4.1 Zlepšenie kvality služieb poskytovaných verejnou správou a neziskovými organizáciami (MS SR)</t>
  </si>
  <si>
    <t>4.1 Zlepšenie kvality služieb poskytovaných verejnou správou a neziskovými organizáciami (NKÚ)</t>
  </si>
  <si>
    <t>4.1 Zlepšenie kvality služieb poskytovaných verejnou správou a neziskovými organizáciami (ÚV SR)</t>
  </si>
  <si>
    <t>4.1 Zlepšenie kvality služieb poskytovaných verejnou správou a neziskovými organizáciami (KOZ)</t>
  </si>
  <si>
    <t>4.1 Zlepšenie kvality služieb poskytovaných verejnou správou a neziskovými organizáciami (Colné riaditeľstvo)</t>
  </si>
  <si>
    <t>4.1 Zlepšenie kvality služieb poskytovaných verejnou správou a neziskovými organizáciami (MV SR)</t>
  </si>
  <si>
    <t>4.1 Zlepšenie kvality služieb poskytovaných verejnou správou a neziskovými organizáciami (CV MPSVR SR)</t>
  </si>
  <si>
    <t>4.1 Zlepšenie kvality služieb poskytovaných verejnou správou a neziskovými organizáciami (ÚPSVR)</t>
  </si>
  <si>
    <t>11.12.2009</t>
  </si>
  <si>
    <t>3.2. Rozvoj informačných služieb cestovného ruchu, prezentácie regiónov a Slovenska</t>
  </si>
  <si>
    <t>1. 7. 2009</t>
  </si>
  <si>
    <t>13. 7. 2009</t>
  </si>
  <si>
    <t>2.2 Prenos poznatkov a technológií získaných výskumom a vývojom do praxe a 4.2 Prenos poznatkov a technológií získaných výskumom a vývojom do praxe v Bratislavskom kraji</t>
  </si>
  <si>
    <t>1.1 Elektronizácia verejnej správy a rozvoj elektronických služieb na centrálnej úrovni (NP - Elektronizácia služieb matriky )</t>
  </si>
  <si>
    <t xml:space="preserve">1.1 Elektronizácia verejnej správy a rozvoj elektronických služieb na centrálnej úrovni (NP - Elektronické služby MPSVaR SR na úseku výkonu správy št.soc.dávky, soc.pomoc a pomoc v hmotnej núdzi ) </t>
  </si>
  <si>
    <t>1.1 Elektronizácia verejnej správy a rozvoj elektronických služieb na centrálnej úrovni (NP - Elektronizácia služieb Sociálnej poisťovne )</t>
  </si>
  <si>
    <t>1.1 Elektronizácia verejnej správy a rozvoj elektronických služieb na centrálnej úrovni (NP - IS identifikátora fyzických osôb )</t>
  </si>
  <si>
    <t>1.1 Elektronizácia verejnej správy a rozvoj elektronických služieb na centrálnej úrovni (NP - IS registra fyzických osôb )</t>
  </si>
  <si>
    <t>1.1 Elektronizácia verejnej správy a rozvoj elektronických služieb na centrálnej úrovni (NP - Elektronické služby katastra nehnuteľností)</t>
  </si>
  <si>
    <t>1.1 Elektronizácia verejnej správy a rozvoj elektronických služieb na centrálnej úrovni (NP - Elektronické služby NKÚ SR)</t>
  </si>
  <si>
    <t>1.1 Elektronizácia verejnej správy a rozvoj elektronických služieb na centrálnej úrovni (NP-IS registra adries)</t>
  </si>
  <si>
    <t>1.1 Elektronizácia verejnej správy a rozvoj elektronických služieb na centrálnej úrovni (NP - Elektronické služby verejného obstarávania)</t>
  </si>
  <si>
    <t>21.8.2009</t>
  </si>
  <si>
    <t>26.10.2009</t>
  </si>
  <si>
    <t>28.09.2009</t>
  </si>
  <si>
    <t>30.11.2009</t>
  </si>
  <si>
    <t>18. 07. .2008</t>
  </si>
  <si>
    <t>20. 08. .2008</t>
  </si>
  <si>
    <t>23. 01. .2009</t>
  </si>
  <si>
    <t>27. 02. .2009</t>
  </si>
  <si>
    <r>
      <t>2</t>
    </r>
    <r>
      <rPr>
        <sz val="9"/>
        <rFont val="Times New Roman"/>
        <family val="1"/>
      </rPr>
      <t>Národné projekty NP I,, NP II   NP V  pre opatrenia  1.1 a  3.1 v  OP ZaSI  majú uvedené roky trvania projektu</t>
    </r>
    <r>
      <rPr>
        <vertAlign val="superscript"/>
        <sz val="12"/>
        <rFont val="Times New Roman"/>
        <family val="1"/>
      </rPr>
      <t xml:space="preserve">  </t>
    </r>
  </si>
  <si>
    <t>15. 4. 2009</t>
  </si>
  <si>
    <t>22. 9. 2009</t>
  </si>
  <si>
    <t>1.3 Podpora inovačných aktivít v podnikoch (JEREMIE)</t>
  </si>
  <si>
    <t>21. 10. 2009</t>
  </si>
  <si>
    <r>
      <t>2008</t>
    </r>
    <r>
      <rPr>
        <vertAlign val="superscript"/>
        <sz val="9"/>
        <rFont val="Times New Roman"/>
        <family val="1"/>
      </rPr>
      <t>2</t>
    </r>
  </si>
  <si>
    <t>2.1. Inovácie a technologické transfery (úvodný grant JEREMIE)</t>
  </si>
  <si>
    <t>10. 9. 2009</t>
  </si>
  <si>
    <t>24, 10. 2008</t>
  </si>
  <si>
    <t>15. 3. 2010 (30.3.2010)</t>
  </si>
  <si>
    <t>15. 3. 2010  (30.3.2010)</t>
  </si>
  <si>
    <t>2.1 Podpora ďalšieho vzdelávania                                                                               4.2 Zvyšovanie konkurencieschopnosti Bratislavského kraja prostredníctvom rozvoja vysološkolského a ďalšieho vzdelávania / prioritná os 2 a 4/</t>
  </si>
  <si>
    <t>18. 01. 2010                    (20. 1. 2010)</t>
  </si>
  <si>
    <r>
      <t xml:space="preserve">3.1 Posilnenie kultúrneho potenciálu regiónov
3.1b Posilnenie kultúrneho potenciálu regiónov - intervencie do nehnuteľných kultúrnych pamiatok - </t>
    </r>
    <r>
      <rPr>
        <b/>
        <sz val="9"/>
        <rFont val="Times New Roman"/>
        <family val="1"/>
      </rPr>
      <t>zrušená</t>
    </r>
  </si>
  <si>
    <t>18. 9. 2009  (17. 3. 2010)</t>
  </si>
  <si>
    <t>31. 7. 2009 / 17. 3. 2010</t>
  </si>
  <si>
    <t>30. 9. 2009  (1. 3. 2010)</t>
  </si>
  <si>
    <t>30. 10. 2009  (1. 3. 2010)</t>
  </si>
  <si>
    <t>27. 11. 2009  (1. 3. 2010)</t>
  </si>
  <si>
    <t>31. 12. 2009  (1. 3. 2010)</t>
  </si>
  <si>
    <t>22. 2. 2010 (22.3.2010)</t>
  </si>
  <si>
    <t>(30. 12. 2009)                 15. 1. 2010</t>
  </si>
  <si>
    <r>
      <rPr>
        <sz val="9"/>
        <rFont val="Calibri"/>
        <family val="2"/>
      </rPr>
      <t>¹</t>
    </r>
    <r>
      <rPr>
        <sz val="9"/>
        <rFont val="Times New Roman"/>
        <family val="1"/>
      </rPr>
      <t xml:space="preserve"> 2.6.2009</t>
    </r>
  </si>
  <si>
    <r>
      <rPr>
        <sz val="9"/>
        <rFont val="Calibri"/>
        <family val="2"/>
      </rPr>
      <t>¹</t>
    </r>
    <r>
      <rPr>
        <sz val="9"/>
        <rFont val="Times New Roman"/>
        <family val="1"/>
      </rPr>
      <t>14. 4. 2010</t>
    </r>
  </si>
  <si>
    <r>
      <rPr>
        <b/>
        <sz val="9"/>
        <rFont val="Times New Roman"/>
        <family val="1"/>
      </rPr>
      <t>Typ výzvy</t>
    </r>
    <r>
      <rPr>
        <sz val="9"/>
        <rFont val="Times New Roman"/>
        <family val="1"/>
      </rPr>
      <t xml:space="preserve"> - O-časovo ohraničená,    P- priebežná,  PZ - priame zadanie,                              NP - Národný projekt</t>
    </r>
  </si>
  <si>
    <r>
      <rPr>
        <b/>
        <sz val="9"/>
        <rFont val="Times New Roman"/>
        <family val="1"/>
      </rPr>
      <t>Vykonávate</t>
    </r>
    <r>
      <rPr>
        <sz val="9"/>
        <rFont val="Times New Roman"/>
        <family val="1"/>
      </rPr>
      <t>ľ- RO alebo názov SO/RO ktorý implementuje výzvu</t>
    </r>
  </si>
  <si>
    <t xml:space="preserve">***** zrušené výzvy priamym zadaním dňa 23.10.2009 z dôvodu zmeny podmienky poskytnutia pomoci a podpory - oprávnenosť aktivít  realizácie projektu </t>
  </si>
  <si>
    <t>Alokácia FP na výzvu (NFP) v Eur 
ŠF/KF+ŠR</t>
  </si>
  <si>
    <t>Eur</t>
  </si>
  <si>
    <r>
      <t xml:space="preserve">Pozn. Ak bola výzva vyhlásená v EUR, bol na prepočet  na Sk použitý </t>
    </r>
    <r>
      <rPr>
        <b/>
        <sz val="9"/>
        <rFont val="Times New Roman"/>
        <family val="1"/>
      </rPr>
      <t>kurz 30,126 SKK/Eur</t>
    </r>
  </si>
  <si>
    <t>*** nejde o klasickú výzvu ale o zverejnenie podkladov na poskytovanie pilotného projektu sociálny podnik. V rámci uznesení vlády boli vybrané jednotlivé okresy, ktoré mali možnosť realizovať "pilotovanie" sociálneho podniku. Pre daný pilotný projekt bolo vyčlenených cca. 3 mil. eur/ na jeden projekt. V rámci daného zverejnenia bolo úspešných 8 projektov.</t>
  </si>
  <si>
    <t>Vyhlásené výzvy podľa operačných programov k 31. 12. 2009</t>
  </si>
  <si>
    <t>Alokácia FP na výzvu (NFP) v EUR 
ŠF/KF+ŠR</t>
  </si>
  <si>
    <t>MPSVR SR
MH SR</t>
  </si>
  <si>
    <t>OP ZaSI
OP KaHR</t>
  </si>
  <si>
    <t>spoločná</t>
  </si>
  <si>
    <t>Spolu k 
31. 12. 2009</t>
  </si>
  <si>
    <t>Vyhlásené výzvy podľa operačných programov za jednotlivé opatrenia v roku 2010</t>
  </si>
  <si>
    <t xml:space="preserve">                                             </t>
  </si>
  <si>
    <t>kód-OPV</t>
  </si>
  <si>
    <t>spolu k 31. 12. 2009</t>
  </si>
  <si>
    <t>K/NP/2010-1</t>
  </si>
  <si>
    <t>MŠ SR/
OPZ</t>
  </si>
  <si>
    <t>2010/2.2/01</t>
  </si>
  <si>
    <t>¹*      6.7.2010</t>
  </si>
  <si>
    <t>K/NP/2010-2</t>
  </si>
  <si>
    <t>SORO / 
ASFEU</t>
  </si>
  <si>
    <t>2010/2.1/02</t>
  </si>
  <si>
    <t>suma</t>
  </si>
  <si>
    <t>kód-OPVaV</t>
  </si>
  <si>
    <t>K/RKZ/NP/        2010-1</t>
  </si>
  <si>
    <t>2.2 Prenos poznatkov a technológií získaných výskumom a vývojom do praxe
4.2 Prenos poznatkov a technológií získaných výskumom a vývojom do praxe v BK</t>
  </si>
  <si>
    <t>2010/2.2/06</t>
  </si>
  <si>
    <t>2.2 Prenos poznatkov a technológií získaných výskumom a vývojom do praxe</t>
  </si>
  <si>
    <t>2010/4.2/06</t>
  </si>
  <si>
    <t>4.2 Prenos poznatkov a technológií získaných výskumom a vývojom do praxe v BK</t>
  </si>
  <si>
    <t>kód-OPBK</t>
  </si>
  <si>
    <t>MVRR SR/
SORO BSK</t>
  </si>
  <si>
    <t>2010/1.2/04</t>
  </si>
  <si>
    <t>1.2 Regionálna a mestská hromadná doprava</t>
  </si>
  <si>
    <t>2010/2.2/05</t>
  </si>
  <si>
    <t>2010/2.1/05</t>
  </si>
  <si>
    <t>2.2. Informatizácia spoločnosti</t>
  </si>
  <si>
    <t>kód-ROP</t>
  </si>
  <si>
    <t xml:space="preserve">MVRR SR  </t>
  </si>
  <si>
    <t>2.1c-2010/01</t>
  </si>
  <si>
    <t>2.1 Infraštruktúra sociálnych služieb, sociálnoprávnej ochrany a sociálnej kurately,
2.1c</t>
  </si>
  <si>
    <t>2.1c-2010/02</t>
  </si>
  <si>
    <t>1.1-2010/01</t>
  </si>
  <si>
    <t>4.2-2010/01</t>
  </si>
  <si>
    <t>4.2 Infraštruktúra nekomerčných záchranných služieb - zrušená 05. 02. 2010 
(zúžený zoznam oprávnených žiadateľov)</t>
  </si>
  <si>
    <t>3.2b-2010/01</t>
  </si>
  <si>
    <t>3.2 Podpora a rozvoj infraštruktúry cestovného ruchu</t>
  </si>
  <si>
    <t>4.1a-2010/01</t>
  </si>
  <si>
    <t>4.2-2010/02</t>
  </si>
  <si>
    <t>4.2 Infraštruktúra nekomerčných záchranných služieb - Hasičský a záchranný zbor (HaZZ) a obecné hasičské zbory (OHZ)</t>
  </si>
  <si>
    <t>4.2-2010/03</t>
  </si>
  <si>
    <t>4.2 Infraštruktúra nekomerčných záchranných služieb - Horská záchranná služba (HZS)</t>
  </si>
  <si>
    <t>KaHR</t>
  </si>
  <si>
    <t>MH SR/
SIEA</t>
  </si>
  <si>
    <t xml:space="preserve">111SP-1001 </t>
  </si>
  <si>
    <r>
      <t xml:space="preserve">1.1 Inovácie a technologické transfery                                                                           </t>
    </r>
    <r>
      <rPr>
        <b/>
        <sz val="10"/>
        <rFont val="Arial"/>
        <family val="2"/>
      </rPr>
      <t xml:space="preserve"> *²</t>
    </r>
    <r>
      <rPr>
        <sz val="10"/>
        <rFont val="Arial"/>
        <family val="2"/>
      </rPr>
      <t xml:space="preserve">
1.1.1 Podpora zavádzania inovácií a technologických transferov</t>
    </r>
  </si>
  <si>
    <r>
      <rPr>
        <sz val="10"/>
        <rFont val="Calibri"/>
        <family val="2"/>
      </rPr>
      <t>¹</t>
    </r>
    <r>
      <rPr>
        <sz val="7.5"/>
        <rFont val="Calibri"/>
        <family val="2"/>
      </rPr>
      <t xml:space="preserve">*      </t>
    </r>
    <r>
      <rPr>
        <sz val="10"/>
        <rFont val="Arial"/>
        <family val="2"/>
      </rPr>
      <t>11.5.2010</t>
    </r>
  </si>
  <si>
    <t>22VS-1001</t>
  </si>
  <si>
    <t>2.2 Budovanie a modernizácia verejného osvetlenia pre mestá a obce a poskytovanie poradenstva v oblasti energetiky</t>
  </si>
  <si>
    <t>MH SR/
SARIO</t>
  </si>
  <si>
    <t>12VS-1001</t>
  </si>
  <si>
    <r>
      <t xml:space="preserve">1.2 Podpora spoločných služieb pre podnikateľov  </t>
    </r>
    <r>
      <rPr>
        <b/>
        <sz val="10"/>
        <rFont val="Arial"/>
        <family val="2"/>
      </rPr>
      <t>(zrušená 24. 06. 2010)</t>
    </r>
  </si>
  <si>
    <t>13SP-1001</t>
  </si>
  <si>
    <t>21DM-1001</t>
  </si>
  <si>
    <r>
      <t xml:space="preserve">2.1 Zvyšovanie energetickej efektívnosti na strane výroby aj spotreby a zavádzanie progresívnych technológií v energetike  </t>
    </r>
    <r>
      <rPr>
        <b/>
        <sz val="10"/>
        <rFont val="Arial"/>
        <family val="2"/>
      </rPr>
      <t>(zrušená 16. 7. 2010)</t>
    </r>
  </si>
  <si>
    <r>
      <t xml:space="preserve">2.1 Rekonštrukcia a modernizácia zariadení ambulantnej zdravotnej starostlivosti </t>
    </r>
    <r>
      <rPr>
        <sz val="11"/>
        <rFont val="Arial"/>
        <family val="2"/>
      </rPr>
      <t xml:space="preserve"> </t>
    </r>
    <r>
      <rPr>
        <sz val="11"/>
        <rFont val="Calibri"/>
        <family val="2"/>
      </rPr>
      <t>*²</t>
    </r>
  </si>
  <si>
    <t>¹*    4.6.2010</t>
  </si>
  <si>
    <t>2010/2.1/01</t>
  </si>
  <si>
    <t>2.1 Rekonštrukcia a modernizácia zariadení ambulantnej zdravotnej starostlivosti</t>
  </si>
  <si>
    <t>¹* 7.7.2010</t>
  </si>
  <si>
    <t>kód-OPŽP</t>
  </si>
  <si>
    <t>PO4-10-1</t>
  </si>
  <si>
    <r>
      <rPr>
        <sz val="10"/>
        <rFont val="Calibri"/>
        <family val="2"/>
      </rPr>
      <t>¹</t>
    </r>
    <r>
      <rPr>
        <sz val="7.5"/>
        <rFont val="Calibri"/>
        <family val="2"/>
      </rPr>
      <t xml:space="preserve">*    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 xml:space="preserve"> 4.7.2010</t>
    </r>
  </si>
  <si>
    <t>PO2-10-2</t>
  </si>
  <si>
    <r>
      <rPr>
        <sz val="10"/>
        <rFont val="Calibri"/>
        <family val="2"/>
      </rPr>
      <t>¹</t>
    </r>
    <r>
      <rPr>
        <sz val="7.5"/>
        <rFont val="Calibri"/>
        <family val="2"/>
      </rPr>
      <t xml:space="preserve">*    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>12.7.2010</t>
    </r>
  </si>
  <si>
    <t>PO3-10-J01</t>
  </si>
  <si>
    <t>3.1 Ochrana ovzdušia, I. skupina aktivít / JEREMIE</t>
  </si>
  <si>
    <t>PO1-10-1</t>
  </si>
  <si>
    <t>1.2 Odvádzanie a čistenie komunálnych odpadových vôd v zmysle záväzkov SR voči EÚ</t>
  </si>
  <si>
    <t>PO2-10-1</t>
  </si>
  <si>
    <t>2.1 Preventívne opatrenia na ochranu pred povodňami,I. skupina aktivít</t>
  </si>
  <si>
    <t>PO2-10-3</t>
  </si>
  <si>
    <t>2.1 Preventívne opatrenia na ochranu pred povodňami II. Skupina aktivít</t>
  </si>
  <si>
    <t>kód</t>
  </si>
  <si>
    <t>Zvyšovanie kvality verejnej správy vzdelávaním zamestnancov Kancelárie NR SR/Konver.</t>
  </si>
  <si>
    <t>Zvyšovanie kvality verejnej správy vzdelávaním zamestnancov Kancelárie NR SR/RKaZ</t>
  </si>
  <si>
    <t>Podpora sprostredkovania zamestnania a odborných poradenských služieb poskytovaných úradmi práce, sociálnych vecí a rodiny (ÚPSVR)/Konvergencia</t>
  </si>
  <si>
    <t>Vzdelávanie ako nástroj modernej a pro-klientsky orientovanej 
štátnej štatistiky (ŠÚ SR)/Konvergencia</t>
  </si>
  <si>
    <t>Vzdelávanie ako nástroj modernej a pro-klientsky orientovanej 
štátnej štatistiky (ŠÚ SR)/RKaZ</t>
  </si>
  <si>
    <t>MPSVR SR/
SIA</t>
  </si>
  <si>
    <t>DOP-SIA-201/4.1.3/01</t>
  </si>
  <si>
    <t>4.1 Zlepšenie kvality služieb poskytovaných verejnou správou a neziskovými organizáciami</t>
  </si>
  <si>
    <t>MPSVR SR/
FSR</t>
  </si>
  <si>
    <t>OPZaSI-FSR-2010/2.3/01</t>
  </si>
  <si>
    <t>2.3 Podpora zosúladenia rodinného a pracovného života</t>
  </si>
  <si>
    <t>*¹    7.6.2010</t>
  </si>
  <si>
    <t>MPSVR/
SIA</t>
  </si>
  <si>
    <t>DOP2010-SIP005</t>
  </si>
  <si>
    <t>1.2 Podpora tvorby a udržania pracovných miest prostredníctvom zvýšenia adaptability pracovníkov, podnikov a podpory podnikania / 1.2.4</t>
  </si>
  <si>
    <t>DOP-SIA-2010/1.2.1/01</t>
  </si>
  <si>
    <t>1.2 Podpora tvorby a udržania pracovných miest prostredníctvom zvýšenia adaptability pracovníkov, podnikov a podpory podnikania / 1.2.1</t>
  </si>
  <si>
    <t>MPSVR</t>
  </si>
  <si>
    <t>Podpora zdravotníckym zariadeniam/Konvergencia</t>
  </si>
  <si>
    <t>Múzeá tretej generácie na Slovensku/Konvergencia</t>
  </si>
  <si>
    <t>NP vzdelávania pre IZS vo väzbe na podporu človeka v tiesni a úlohy v oblasti bezpečnostného systému štátu/Konvergencia</t>
  </si>
  <si>
    <t>Bratislavské múzeá tretej generácie/RKaZ</t>
  </si>
  <si>
    <t>Centrum sociálneho dialógu Slovenskej republiky / RKaZ</t>
  </si>
  <si>
    <t>Centrum sociálneho dialógu Slovenskej republiky / Konvergencia</t>
  </si>
  <si>
    <t>Zlepšenie kvality televízie verejnej služby (STV,BSK)/RKaZ</t>
  </si>
  <si>
    <t>Zlepšenie kvality televízie verejnej služby (STV,BSK)/konvergencia</t>
  </si>
  <si>
    <t>Vzdelávanie zamestnancov k efektívnejšiemu výkonu štátnej a verejnej správy MDPT SR a organizáciami v jeho pôsobnosti, Konvergencia</t>
  </si>
  <si>
    <t>Vzdelávanie zamestnancov k efektívnejšiemu výkonu štátnej a verejnej správy MDPT SR a organizáciami v jeho pôsobnosti BSK / RKaZ</t>
  </si>
  <si>
    <t>Národny projekt budovania kapacít regionálnej samosprávy pre implementáciu verejných politík prostredníctvom programov a projektov financovaných EÚ/Konvergencia</t>
  </si>
  <si>
    <t>Vzdelávanie vybraných skupín zamestnancov SP a vytvorenia kompetenčného modelu v BA regióne / RKaZ</t>
  </si>
  <si>
    <t>Vzdelávanie vybraných skupín zamestnancov SP a vytvorenia kompetenčného modelu v 7 krajoch, Konvergencia</t>
  </si>
  <si>
    <t>OPIS-2010</t>
  </si>
  <si>
    <t>ÚVSR/MF</t>
  </si>
  <si>
    <t>1.1/22-NP</t>
  </si>
  <si>
    <t>1.1 Elektronizácia verejnej správy a rozvoj elektronických služieb na centrálnej úrovni
(Elektronické služby daňových agend MF SR)</t>
  </si>
  <si>
    <t>PZ</t>
  </si>
  <si>
    <t>1.1/23-NP</t>
  </si>
  <si>
    <t>1.1 Elektronizácia verejnej správy a rozvoj elektronických služieb na centrálnej úrovni  (Elektronizácia služieb sociálnej poisťovne -2. prioritná oblasť)</t>
  </si>
  <si>
    <t>1.1/19-NP</t>
  </si>
  <si>
    <t>1.1 Elektronizácia verejnej správy a rozvoj elektronických služieb na centrálnej úrovni
(Register a identifikátor právnických osôb a podnikateľov)</t>
  </si>
  <si>
    <t>1.1/24-NP</t>
  </si>
  <si>
    <t>1.1 Elektronizácia verejnej správy a rozvoj elektronických služieb na centrálnej úrovni
(Elektronické služby MH SR)</t>
  </si>
  <si>
    <t>1.1/18-NP</t>
  </si>
  <si>
    <t>1.1 Elektronizácia verejnej správy a rozvoj elektronických služieb na centrálnej úrovni
(Elektronické služby stavebného poriadku)</t>
  </si>
  <si>
    <t>1.2./03</t>
  </si>
  <si>
    <t>1.2 Elektronizácia verejnej správy a rozvoj elektronických služieb na regionálnej a miestnej úrovni (Elektronizácia služieb miest a obcí)</t>
  </si>
  <si>
    <t>1.1/29-NP</t>
  </si>
  <si>
    <t>1.1 Elektronizácia verejnej správy a rozvoj elektronických služieb na centrálnej úrovni (Elektronické služby zdravotníctva-druhá prioritná oblasť)</t>
  </si>
  <si>
    <t>spoločná výzva k 31. 12. 2009</t>
  </si>
  <si>
    <t>Spolu k 31. 07. 2010 v EUR</t>
  </si>
  <si>
    <t>OP D</t>
  </si>
  <si>
    <r>
      <rPr>
        <sz val="10"/>
        <rFont val="Calibri"/>
        <family val="2"/>
      </rPr>
      <t>*</t>
    </r>
    <r>
      <rPr>
        <sz val="10"/>
        <rFont val="Arial"/>
        <family val="2"/>
      </rPr>
      <t>¹  - zmena termínu</t>
    </r>
  </si>
  <si>
    <t>*²  - zmena alokovanej sumy</t>
  </si>
  <si>
    <t>13. 2. 2009 ¹</t>
  </si>
  <si>
    <t>3.1 Podpora podnikateľských aktivít v cestovnom ruchu               ****</t>
  </si>
  <si>
    <t xml:space="preserve"> 3.1 Podpora podnikateľských aktivít v cestovnom ruchu            ****                   </t>
  </si>
  <si>
    <t xml:space="preserve">1.1 Inovácie a technologické transfery    ****
1.1.1 Podpora zavádzania inovácií a technologických transferov </t>
  </si>
  <si>
    <t xml:space="preserve">**** úprava výšky alokácie OP </t>
  </si>
  <si>
    <t>4.1 Zlepšenie kvality služieb poskytovaných verejnou správou a neziskovými organizáciami (ŠÚ SR)</t>
  </si>
  <si>
    <t>3.3 Budovanie kapacít a zlepšenie kvality verejnej správy v BSK (ŠÚ SR)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</si>
</sst>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  <numFmt numFmtId="191" formatCode="[$€-2]\ #\ ##,000_);[Red]\([$€-2]\ #\ ##,000\)"/>
    <numFmt numFmtId="192" formatCode="d/m/yyyy;@"/>
    <numFmt numFmtId="193" formatCode="[$-41B]d\.\ mmmm\ yyyy"/>
  </numFmts>
  <fonts count="56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7.5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4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justify"/>
    </xf>
    <xf numFmtId="0" fontId="2" fillId="0" borderId="0" xfId="0" applyFont="1" applyBorder="1" applyAlignment="1">
      <alignment vertical="justify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justify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49" fontId="2" fillId="35" borderId="20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77" fontId="2" fillId="36" borderId="0" xfId="0" applyNumberFormat="1" applyFont="1" applyFill="1" applyBorder="1" applyAlignment="1">
      <alignment horizontal="left" vertical="center" wrapText="1"/>
    </xf>
    <xf numFmtId="49" fontId="2" fillId="36" borderId="0" xfId="0" applyNumberFormat="1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5" borderId="31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justify"/>
    </xf>
    <xf numFmtId="0" fontId="2" fillId="37" borderId="34" xfId="0" applyFont="1" applyFill="1" applyBorder="1" applyAlignment="1">
      <alignment horizontal="center" vertical="justify"/>
    </xf>
    <xf numFmtId="0" fontId="2" fillId="34" borderId="35" xfId="0" applyFont="1" applyFill="1" applyBorder="1" applyAlignment="1">
      <alignment horizontal="center" vertical="justify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36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35" borderId="36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justify"/>
    </xf>
    <xf numFmtId="0" fontId="2" fillId="35" borderId="24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left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35" borderId="40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4" fontId="2" fillId="0" borderId="24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41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4" fontId="1" fillId="35" borderId="2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left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/>
    </xf>
    <xf numFmtId="4" fontId="1" fillId="35" borderId="20" xfId="0" applyNumberFormat="1" applyFont="1" applyFill="1" applyBorder="1" applyAlignment="1">
      <alignment horizontal="center" vertical="center" wrapText="1"/>
    </xf>
    <xf numFmtId="4" fontId="2" fillId="0" borderId="43" xfId="0" applyNumberFormat="1" applyFont="1" applyBorder="1" applyAlignment="1">
      <alignment horizontal="center" vertical="center"/>
    </xf>
    <xf numFmtId="4" fontId="2" fillId="0" borderId="44" xfId="0" applyNumberFormat="1" applyFont="1" applyBorder="1" applyAlignment="1">
      <alignment horizontal="center" vertical="center"/>
    </xf>
    <xf numFmtId="4" fontId="2" fillId="0" borderId="45" xfId="0" applyNumberFormat="1" applyFont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top" wrapText="1"/>
    </xf>
    <xf numFmtId="4" fontId="2" fillId="0" borderId="26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top" wrapText="1"/>
    </xf>
    <xf numFmtId="0" fontId="2" fillId="35" borderId="24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top" wrapText="1"/>
    </xf>
    <xf numFmtId="0" fontId="2" fillId="35" borderId="37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top" wrapText="1"/>
    </xf>
    <xf numFmtId="49" fontId="2" fillId="0" borderId="19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4" fontId="2" fillId="0" borderId="19" xfId="0" applyNumberFormat="1" applyFont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49" fontId="2" fillId="35" borderId="4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2" fillId="35" borderId="25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42" xfId="0" applyFont="1" applyBorder="1" applyAlignment="1">
      <alignment vertical="top" wrapText="1"/>
    </xf>
    <xf numFmtId="0" fontId="2" fillId="35" borderId="4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" fontId="2" fillId="0" borderId="43" xfId="0" applyNumberFormat="1" applyFont="1" applyFill="1" applyBorder="1" applyAlignment="1">
      <alignment horizontal="center" vertical="center"/>
    </xf>
    <xf numFmtId="4" fontId="2" fillId="0" borderId="37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top" wrapText="1"/>
    </xf>
    <xf numFmtId="4" fontId="2" fillId="0" borderId="2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vertical="top" wrapText="1"/>
    </xf>
    <xf numFmtId="0" fontId="2" fillId="0" borderId="4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4" fontId="2" fillId="0" borderId="47" xfId="0" applyNumberFormat="1" applyFont="1" applyBorder="1" applyAlignment="1">
      <alignment horizontal="center" vertical="center"/>
    </xf>
    <xf numFmtId="4" fontId="2" fillId="0" borderId="48" xfId="0" applyNumberFormat="1" applyFont="1" applyBorder="1" applyAlignment="1">
      <alignment horizontal="center" vertical="center"/>
    </xf>
    <xf numFmtId="4" fontId="1" fillId="35" borderId="49" xfId="0" applyNumberFormat="1" applyFont="1" applyFill="1" applyBorder="1" applyAlignment="1">
      <alignment horizontal="center" vertical="center"/>
    </xf>
    <xf numFmtId="0" fontId="2" fillId="0" borderId="50" xfId="0" applyFont="1" applyBorder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14" fontId="2" fillId="0" borderId="26" xfId="0" applyNumberFormat="1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14" fontId="2" fillId="0" borderId="37" xfId="0" applyNumberFormat="1" applyFont="1" applyFill="1" applyBorder="1" applyAlignment="1">
      <alignment horizontal="center" vertical="center" wrapText="1"/>
    </xf>
    <xf numFmtId="14" fontId="2" fillId="0" borderId="25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vertical="top"/>
    </xf>
    <xf numFmtId="4" fontId="2" fillId="0" borderId="0" xfId="0" applyNumberFormat="1" applyFont="1" applyBorder="1" applyAlignment="1">
      <alignment vertical="justify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47" xfId="0" applyNumberFormat="1" applyFont="1" applyFill="1" applyBorder="1" applyAlignment="1">
      <alignment horizontal="center" vertical="center" wrapText="1"/>
    </xf>
    <xf numFmtId="3" fontId="2" fillId="0" borderId="47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4" fontId="2" fillId="0" borderId="37" xfId="0" applyNumberFormat="1" applyFont="1" applyFill="1" applyBorder="1" applyAlignment="1">
      <alignment horizontal="center" vertical="center" wrapText="1"/>
    </xf>
    <xf numFmtId="4" fontId="2" fillId="0" borderId="51" xfId="0" applyNumberFormat="1" applyFont="1" applyFill="1" applyBorder="1" applyAlignment="1">
      <alignment horizontal="center" vertical="center"/>
    </xf>
    <xf numFmtId="4" fontId="2" fillId="0" borderId="52" xfId="0" applyNumberFormat="1" applyFont="1" applyFill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49" fontId="1" fillId="33" borderId="40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4" fontId="0" fillId="0" borderId="26" xfId="0" applyNumberFormat="1" applyFill="1" applyBorder="1" applyAlignment="1">
      <alignment horizontal="right" vertical="center"/>
    </xf>
    <xf numFmtId="0" fontId="0" fillId="0" borderId="18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19" xfId="0" applyNumberFormat="1" applyFill="1" applyBorder="1" applyAlignment="1">
      <alignment horizontal="right" vertical="center"/>
    </xf>
    <xf numFmtId="4" fontId="0" fillId="0" borderId="18" xfId="0" applyNumberFormat="1" applyFont="1" applyFill="1" applyBorder="1" applyAlignment="1">
      <alignment horizontal="right" vertical="center"/>
    </xf>
    <xf numFmtId="4" fontId="0" fillId="0" borderId="17" xfId="0" applyNumberForma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18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wrapText="1"/>
    </xf>
    <xf numFmtId="0" fontId="0" fillId="0" borderId="25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9" xfId="0" applyFill="1" applyBorder="1" applyAlignment="1">
      <alignment/>
    </xf>
    <xf numFmtId="4" fontId="0" fillId="0" borderId="25" xfId="0" applyNumberFormat="1" applyFill="1" applyBorder="1" applyAlignment="1">
      <alignment horizontal="right" vertical="center"/>
    </xf>
    <xf numFmtId="0" fontId="14" fillId="0" borderId="10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" fillId="33" borderId="24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3" xfId="0" applyFill="1" applyBorder="1" applyAlignment="1">
      <alignment horizontal="center"/>
    </xf>
    <xf numFmtId="0" fontId="0" fillId="35" borderId="53" xfId="0" applyFill="1" applyBorder="1" applyAlignment="1">
      <alignment/>
    </xf>
    <xf numFmtId="0" fontId="0" fillId="35" borderId="13" xfId="0" applyFill="1" applyBorder="1" applyAlignment="1">
      <alignment/>
    </xf>
    <xf numFmtId="14" fontId="0" fillId="35" borderId="13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right" vertical="center"/>
    </xf>
    <xf numFmtId="0" fontId="0" fillId="0" borderId="24" xfId="0" applyFont="1" applyFill="1" applyBorder="1" applyAlignment="1">
      <alignment/>
    </xf>
    <xf numFmtId="0" fontId="0" fillId="0" borderId="38" xfId="0" applyFill="1" applyBorder="1" applyAlignment="1">
      <alignment horizontal="left"/>
    </xf>
    <xf numFmtId="0" fontId="0" fillId="0" borderId="24" xfId="0" applyFill="1" applyBorder="1" applyAlignment="1">
      <alignment horizontal="center" wrapText="1"/>
    </xf>
    <xf numFmtId="14" fontId="0" fillId="0" borderId="28" xfId="0" applyNumberFormat="1" applyFill="1" applyBorder="1" applyAlignment="1">
      <alignment/>
    </xf>
    <xf numFmtId="14" fontId="0" fillId="0" borderId="24" xfId="0" applyNumberFormat="1" applyFont="1" applyFill="1" applyBorder="1" applyAlignment="1">
      <alignment/>
    </xf>
    <xf numFmtId="4" fontId="0" fillId="0" borderId="41" xfId="0" applyNumberFormat="1" applyFill="1" applyBorder="1" applyAlignment="1">
      <alignment horizontal="right" vertical="center"/>
    </xf>
    <xf numFmtId="0" fontId="0" fillId="0" borderId="18" xfId="0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22" xfId="0" applyFill="1" applyBorder="1" applyAlignment="1">
      <alignment horizontal="left"/>
    </xf>
    <xf numFmtId="0" fontId="0" fillId="0" borderId="18" xfId="0" applyFill="1" applyBorder="1" applyAlignment="1">
      <alignment horizontal="center" wrapText="1"/>
    </xf>
    <xf numFmtId="14" fontId="0" fillId="0" borderId="23" xfId="0" applyNumberFormat="1" applyFill="1" applyBorder="1" applyAlignment="1">
      <alignment/>
    </xf>
    <xf numFmtId="14" fontId="0" fillId="0" borderId="18" xfId="0" applyNumberFormat="1" applyFont="1" applyFill="1" applyBorder="1" applyAlignment="1">
      <alignment/>
    </xf>
    <xf numFmtId="4" fontId="0" fillId="0" borderId="37" xfId="0" applyNumberFormat="1" applyFill="1" applyBorder="1" applyAlignment="1">
      <alignment horizontal="right" vertical="center"/>
    </xf>
    <xf numFmtId="0" fontId="0" fillId="0" borderId="17" xfId="0" applyFont="1" applyFill="1" applyBorder="1" applyAlignment="1">
      <alignment/>
    </xf>
    <xf numFmtId="0" fontId="0" fillId="0" borderId="21" xfId="0" applyFill="1" applyBorder="1" applyAlignment="1">
      <alignment horizontal="left"/>
    </xf>
    <xf numFmtId="0" fontId="0" fillId="0" borderId="17" xfId="0" applyFill="1" applyBorder="1" applyAlignment="1">
      <alignment horizontal="center" wrapText="1"/>
    </xf>
    <xf numFmtId="14" fontId="0" fillId="0" borderId="32" xfId="0" applyNumberFormat="1" applyFill="1" applyBorder="1" applyAlignment="1">
      <alignment/>
    </xf>
    <xf numFmtId="14" fontId="0" fillId="0" borderId="17" xfId="0" applyNumberFormat="1" applyFont="1" applyFill="1" applyBorder="1" applyAlignment="1">
      <alignment/>
    </xf>
    <xf numFmtId="4" fontId="0" fillId="0" borderId="44" xfId="0" applyNumberFormat="1" applyFill="1" applyBorder="1" applyAlignment="1">
      <alignment horizontal="right" vertical="center"/>
    </xf>
    <xf numFmtId="0" fontId="0" fillId="0" borderId="25" xfId="0" applyFont="1" applyFill="1" applyBorder="1" applyAlignment="1">
      <alignment wrapText="1"/>
    </xf>
    <xf numFmtId="0" fontId="0" fillId="0" borderId="54" xfId="0" applyFill="1" applyBorder="1" applyAlignment="1">
      <alignment horizontal="left"/>
    </xf>
    <xf numFmtId="0" fontId="0" fillId="0" borderId="25" xfId="0" applyFill="1" applyBorder="1" applyAlignment="1">
      <alignment horizontal="center" wrapText="1"/>
    </xf>
    <xf numFmtId="14" fontId="0" fillId="0" borderId="50" xfId="0" applyNumberFormat="1" applyFill="1" applyBorder="1" applyAlignment="1">
      <alignment/>
    </xf>
    <xf numFmtId="14" fontId="0" fillId="0" borderId="25" xfId="0" applyNumberFormat="1" applyFont="1" applyFill="1" applyBorder="1" applyAlignment="1">
      <alignment/>
    </xf>
    <xf numFmtId="4" fontId="0" fillId="0" borderId="55" xfId="0" applyNumberFormat="1" applyFill="1" applyBorder="1" applyAlignment="1">
      <alignment horizontal="right" vertical="center"/>
    </xf>
    <xf numFmtId="0" fontId="17" fillId="0" borderId="2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36" xfId="0" applyFont="1" applyFill="1" applyBorder="1" applyAlignment="1">
      <alignment/>
    </xf>
    <xf numFmtId="4" fontId="17" fillId="0" borderId="46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35" borderId="40" xfId="0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40" xfId="0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7" xfId="0" applyFont="1" applyFill="1" applyBorder="1" applyAlignment="1">
      <alignment wrapText="1"/>
    </xf>
    <xf numFmtId="0" fontId="0" fillId="0" borderId="27" xfId="0" applyFill="1" applyBorder="1" applyAlignment="1">
      <alignment horizontal="left" wrapText="1"/>
    </xf>
    <xf numFmtId="0" fontId="0" fillId="0" borderId="26" xfId="0" applyFill="1" applyBorder="1" applyAlignment="1">
      <alignment horizontal="center" wrapText="1"/>
    </xf>
    <xf numFmtId="14" fontId="0" fillId="0" borderId="24" xfId="0" applyNumberFormat="1" applyFill="1" applyBorder="1" applyAlignment="1">
      <alignment/>
    </xf>
    <xf numFmtId="4" fontId="0" fillId="0" borderId="43" xfId="0" applyNumberFormat="1" applyFill="1" applyBorder="1" applyAlignment="1">
      <alignment horizontal="right" vertical="center"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>
      <alignment wrapText="1"/>
    </xf>
    <xf numFmtId="0" fontId="0" fillId="0" borderId="23" xfId="0" applyFill="1" applyBorder="1" applyAlignment="1">
      <alignment horizontal="left"/>
    </xf>
    <xf numFmtId="14" fontId="0" fillId="0" borderId="18" xfId="0" applyNumberForma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20" xfId="0" applyFill="1" applyBorder="1" applyAlignment="1">
      <alignment wrapText="1"/>
    </xf>
    <xf numFmtId="0" fontId="0" fillId="0" borderId="36" xfId="0" applyFont="1" applyFill="1" applyBorder="1" applyAlignment="1">
      <alignment wrapText="1"/>
    </xf>
    <xf numFmtId="0" fontId="0" fillId="0" borderId="36" xfId="0" applyFill="1" applyBorder="1" applyAlignment="1">
      <alignment horizontal="left" wrapText="1"/>
    </xf>
    <xf numFmtId="0" fontId="0" fillId="0" borderId="20" xfId="0" applyFill="1" applyBorder="1" applyAlignment="1">
      <alignment horizontal="center" wrapText="1"/>
    </xf>
    <xf numFmtId="14" fontId="0" fillId="0" borderId="29" xfId="0" applyNumberFormat="1" applyFill="1" applyBorder="1" applyAlignment="1">
      <alignment/>
    </xf>
    <xf numFmtId="14" fontId="0" fillId="0" borderId="20" xfId="0" applyNumberFormat="1" applyFill="1" applyBorder="1" applyAlignment="1">
      <alignment/>
    </xf>
    <xf numFmtId="4" fontId="0" fillId="0" borderId="46" xfId="0" applyNumberFormat="1" applyFill="1" applyBorder="1" applyAlignment="1">
      <alignment horizontal="right" vertical="center"/>
    </xf>
    <xf numFmtId="0" fontId="17" fillId="0" borderId="36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4" fontId="17" fillId="0" borderId="46" xfId="0" applyNumberFormat="1" applyFont="1" applyBorder="1" applyAlignment="1">
      <alignment/>
    </xf>
    <xf numFmtId="0" fontId="0" fillId="0" borderId="28" xfId="0" applyFill="1" applyBorder="1" applyAlignment="1">
      <alignment/>
    </xf>
    <xf numFmtId="0" fontId="0" fillId="0" borderId="24" xfId="0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4" xfId="0" applyFill="1" applyBorder="1" applyAlignment="1">
      <alignment horizontal="center"/>
    </xf>
    <xf numFmtId="14" fontId="0" fillId="0" borderId="24" xfId="0" applyNumberFormat="1" applyFont="1" applyFill="1" applyBorder="1" applyAlignment="1">
      <alignment horizontal="right"/>
    </xf>
    <xf numFmtId="4" fontId="0" fillId="0" borderId="24" xfId="0" applyNumberFormat="1" applyFill="1" applyBorder="1" applyAlignment="1">
      <alignment horizontal="right" vertical="center"/>
    </xf>
    <xf numFmtId="0" fontId="0" fillId="0" borderId="18" xfId="0" applyFill="1" applyBorder="1" applyAlignment="1">
      <alignment horizontal="center"/>
    </xf>
    <xf numFmtId="14" fontId="0" fillId="0" borderId="22" xfId="0" applyNumberFormat="1" applyFill="1" applyBorder="1" applyAlignment="1">
      <alignment/>
    </xf>
    <xf numFmtId="0" fontId="0" fillId="0" borderId="26" xfId="0" applyFill="1" applyBorder="1" applyAlignment="1">
      <alignment wrapText="1"/>
    </xf>
    <xf numFmtId="14" fontId="0" fillId="0" borderId="20" xfId="0" applyNumberFormat="1" applyFont="1" applyFill="1" applyBorder="1" applyAlignment="1">
      <alignment wrapText="1"/>
    </xf>
    <xf numFmtId="0" fontId="0" fillId="0" borderId="29" xfId="0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4" fontId="0" fillId="0" borderId="20" xfId="0" applyNumberFormat="1" applyFill="1" applyBorder="1" applyAlignment="1">
      <alignment horizontal="right" vertical="center"/>
    </xf>
    <xf numFmtId="0" fontId="17" fillId="0" borderId="4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4" fontId="17" fillId="0" borderId="10" xfId="0" applyNumberFormat="1" applyFont="1" applyFill="1" applyBorder="1" applyAlignment="1">
      <alignment/>
    </xf>
    <xf numFmtId="0" fontId="17" fillId="0" borderId="38" xfId="0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 horizontal="right" vertical="center"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30" xfId="0" applyBorder="1" applyAlignment="1">
      <alignment wrapText="1"/>
    </xf>
    <xf numFmtId="0" fontId="0" fillId="0" borderId="16" xfId="0" applyBorder="1" applyAlignment="1">
      <alignment horizontal="center"/>
    </xf>
    <xf numFmtId="14" fontId="0" fillId="0" borderId="16" xfId="0" applyNumberFormat="1" applyBorder="1" applyAlignment="1">
      <alignment/>
    </xf>
    <xf numFmtId="4" fontId="0" fillId="0" borderId="39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Border="1" applyAlignment="1">
      <alignment wrapText="1"/>
    </xf>
    <xf numFmtId="0" fontId="0" fillId="0" borderId="18" xfId="0" applyBorder="1" applyAlignment="1">
      <alignment horizontal="center"/>
    </xf>
    <xf numFmtId="14" fontId="0" fillId="0" borderId="18" xfId="0" applyNumberFormat="1" applyBorder="1" applyAlignment="1">
      <alignment/>
    </xf>
    <xf numFmtId="4" fontId="0" fillId="0" borderId="37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8" xfId="0" applyFont="1" applyBorder="1" applyAlignment="1">
      <alignment horizontal="center"/>
    </xf>
    <xf numFmtId="14" fontId="0" fillId="0" borderId="26" xfId="0" applyNumberFormat="1" applyBorder="1" applyAlignment="1">
      <alignment/>
    </xf>
    <xf numFmtId="4" fontId="0" fillId="0" borderId="43" xfId="0" applyNumberFormat="1" applyBorder="1" applyAlignment="1">
      <alignment/>
    </xf>
    <xf numFmtId="0" fontId="0" fillId="0" borderId="22" xfId="0" applyFont="1" applyBorder="1" applyAlignment="1">
      <alignment wrapText="1"/>
    </xf>
    <xf numFmtId="0" fontId="0" fillId="0" borderId="26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25" xfId="0" applyFont="1" applyBorder="1" applyAlignment="1">
      <alignment horizontal="center"/>
    </xf>
    <xf numFmtId="14" fontId="0" fillId="0" borderId="20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0" fillId="0" borderId="38" xfId="0" applyFont="1" applyFill="1" applyBorder="1" applyAlignment="1">
      <alignment horizontal="left" wrapText="1"/>
    </xf>
    <xf numFmtId="14" fontId="0" fillId="0" borderId="38" xfId="0" applyNumberFormat="1" applyFill="1" applyBorder="1" applyAlignment="1">
      <alignment/>
    </xf>
    <xf numFmtId="4" fontId="0" fillId="0" borderId="41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center"/>
    </xf>
    <xf numFmtId="4" fontId="0" fillId="0" borderId="37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center"/>
    </xf>
    <xf numFmtId="14" fontId="0" fillId="0" borderId="26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wrapText="1"/>
    </xf>
    <xf numFmtId="0" fontId="0" fillId="0" borderId="54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center"/>
    </xf>
    <xf numFmtId="14" fontId="0" fillId="0" borderId="54" xfId="0" applyNumberFormat="1" applyFill="1" applyBorder="1" applyAlignment="1">
      <alignment/>
    </xf>
    <xf numFmtId="4" fontId="0" fillId="0" borderId="55" xfId="0" applyNumberFormat="1" applyFont="1" applyFill="1" applyBorder="1" applyAlignment="1">
      <alignment horizontal="right" vertical="center"/>
    </xf>
    <xf numFmtId="0" fontId="17" fillId="0" borderId="46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0" fillId="0" borderId="41" xfId="0" applyBorder="1" applyAlignment="1">
      <alignment/>
    </xf>
    <xf numFmtId="0" fontId="0" fillId="0" borderId="38" xfId="0" applyFont="1" applyBorder="1" applyAlignment="1">
      <alignment wrapText="1"/>
    </xf>
    <xf numFmtId="0" fontId="0" fillId="0" borderId="24" xfId="0" applyBorder="1" applyAlignment="1">
      <alignment horizontal="center"/>
    </xf>
    <xf numFmtId="192" fontId="0" fillId="0" borderId="24" xfId="0" applyNumberFormat="1" applyBorder="1" applyAlignment="1">
      <alignment/>
    </xf>
    <xf numFmtId="14" fontId="0" fillId="0" borderId="24" xfId="0" applyNumberFormat="1" applyFont="1" applyBorder="1" applyAlignment="1">
      <alignment/>
    </xf>
    <xf numFmtId="4" fontId="0" fillId="0" borderId="41" xfId="0" applyNumberFormat="1" applyBorder="1" applyAlignment="1">
      <alignment/>
    </xf>
    <xf numFmtId="0" fontId="0" fillId="0" borderId="50" xfId="0" applyBorder="1" applyAlignment="1">
      <alignment/>
    </xf>
    <xf numFmtId="0" fontId="0" fillId="0" borderId="25" xfId="0" applyBorder="1" applyAlignment="1">
      <alignment/>
    </xf>
    <xf numFmtId="0" fontId="0" fillId="0" borderId="55" xfId="0" applyBorder="1" applyAlignment="1">
      <alignment/>
    </xf>
    <xf numFmtId="0" fontId="0" fillId="0" borderId="54" xfId="0" applyFont="1" applyBorder="1" applyAlignment="1">
      <alignment/>
    </xf>
    <xf numFmtId="192" fontId="0" fillId="0" borderId="50" xfId="0" applyNumberFormat="1" applyBorder="1" applyAlignment="1">
      <alignment/>
    </xf>
    <xf numFmtId="14" fontId="0" fillId="0" borderId="25" xfId="0" applyNumberFormat="1" applyFont="1" applyBorder="1" applyAlignment="1">
      <alignment/>
    </xf>
    <xf numFmtId="4" fontId="0" fillId="0" borderId="55" xfId="0" applyNumberFormat="1" applyBorder="1" applyAlignment="1">
      <alignment/>
    </xf>
    <xf numFmtId="0" fontId="17" fillId="0" borderId="46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0" fillId="0" borderId="41" xfId="0" applyFill="1" applyBorder="1" applyAlignment="1">
      <alignment/>
    </xf>
    <xf numFmtId="0" fontId="0" fillId="0" borderId="38" xfId="0" applyFill="1" applyBorder="1" applyAlignment="1">
      <alignment horizontal="left" wrapText="1"/>
    </xf>
    <xf numFmtId="0" fontId="0" fillId="0" borderId="37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2" xfId="0" applyFill="1" applyBorder="1" applyAlignment="1">
      <alignment horizontal="left" wrapText="1"/>
    </xf>
    <xf numFmtId="0" fontId="0" fillId="0" borderId="23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14" fontId="0" fillId="0" borderId="18" xfId="0" applyNumberFormat="1" applyFont="1" applyFill="1" applyBorder="1" applyAlignment="1">
      <alignment horizontal="right"/>
    </xf>
    <xf numFmtId="0" fontId="0" fillId="0" borderId="5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14" fontId="0" fillId="0" borderId="25" xfId="0" applyNumberFormat="1" applyFont="1" applyFill="1" applyBorder="1" applyAlignment="1">
      <alignment horizontal="right"/>
    </xf>
    <xf numFmtId="0" fontId="0" fillId="35" borderId="24" xfId="0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0" borderId="30" xfId="0" applyFont="1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4" fontId="0" fillId="0" borderId="16" xfId="0" applyNumberForma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42" xfId="0" applyFont="1" applyFill="1" applyBorder="1" applyAlignment="1">
      <alignment horizontal="left" wrapText="1"/>
    </xf>
    <xf numFmtId="4" fontId="0" fillId="0" borderId="45" xfId="0" applyNumberFormat="1" applyFill="1" applyBorder="1" applyAlignment="1">
      <alignment horizontal="right" vertical="center"/>
    </xf>
    <xf numFmtId="0" fontId="0" fillId="0" borderId="26" xfId="0" applyFill="1" applyBorder="1" applyAlignment="1">
      <alignment horizontal="center"/>
    </xf>
    <xf numFmtId="14" fontId="0" fillId="0" borderId="18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38" borderId="18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0" fillId="0" borderId="26" xfId="0" applyNumberFormat="1" applyFill="1" applyBorder="1" applyAlignment="1">
      <alignment/>
    </xf>
    <xf numFmtId="0" fontId="0" fillId="0" borderId="37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>
      <alignment/>
    </xf>
    <xf numFmtId="0" fontId="0" fillId="0" borderId="55" xfId="0" applyFont="1" applyFill="1" applyBorder="1" applyAlignment="1">
      <alignment horizontal="left" wrapText="1"/>
    </xf>
    <xf numFmtId="0" fontId="0" fillId="0" borderId="25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 horizontal="right" vertical="center"/>
    </xf>
    <xf numFmtId="0" fontId="17" fillId="0" borderId="56" xfId="0" applyFont="1" applyFill="1" applyBorder="1" applyAlignment="1">
      <alignment/>
    </xf>
    <xf numFmtId="0" fontId="17" fillId="0" borderId="57" xfId="0" applyFont="1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27" xfId="0" applyFont="1" applyFill="1" applyBorder="1" applyAlignment="1">
      <alignment/>
    </xf>
    <xf numFmtId="0" fontId="0" fillId="36" borderId="27" xfId="0" applyFont="1" applyFill="1" applyBorder="1" applyAlignment="1">
      <alignment horizontal="left" wrapText="1"/>
    </xf>
    <xf numFmtId="14" fontId="0" fillId="36" borderId="26" xfId="0" applyNumberFormat="1" applyFill="1" applyBorder="1" applyAlignment="1">
      <alignment/>
    </xf>
    <xf numFmtId="4" fontId="0" fillId="36" borderId="26" xfId="0" applyNumberFormat="1" applyFill="1" applyBorder="1" applyAlignment="1">
      <alignment horizontal="right" vertical="center"/>
    </xf>
    <xf numFmtId="0" fontId="0" fillId="36" borderId="23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6" borderId="23" xfId="0" applyFont="1" applyFill="1" applyBorder="1" applyAlignment="1">
      <alignment/>
    </xf>
    <xf numFmtId="0" fontId="0" fillId="36" borderId="23" xfId="0" applyFont="1" applyFill="1" applyBorder="1" applyAlignment="1">
      <alignment horizontal="left" wrapText="1"/>
    </xf>
    <xf numFmtId="4" fontId="0" fillId="36" borderId="18" xfId="0" applyNumberFormat="1" applyFont="1" applyFill="1" applyBorder="1" applyAlignment="1">
      <alignment horizontal="right" vertical="center"/>
    </xf>
    <xf numFmtId="14" fontId="0" fillId="36" borderId="23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36" borderId="36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6" xfId="0" applyFont="1" applyFill="1" applyBorder="1" applyAlignment="1">
      <alignment/>
    </xf>
    <xf numFmtId="0" fontId="0" fillId="36" borderId="36" xfId="0" applyFont="1" applyFill="1" applyBorder="1" applyAlignment="1">
      <alignment/>
    </xf>
    <xf numFmtId="0" fontId="0" fillId="36" borderId="36" xfId="0" applyFont="1" applyFill="1" applyBorder="1" applyAlignment="1">
      <alignment horizontal="left" wrapText="1"/>
    </xf>
    <xf numFmtId="0" fontId="0" fillId="36" borderId="20" xfId="0" applyFont="1" applyFill="1" applyBorder="1" applyAlignment="1">
      <alignment/>
    </xf>
    <xf numFmtId="14" fontId="0" fillId="36" borderId="20" xfId="0" applyNumberFormat="1" applyFont="1" applyFill="1" applyBorder="1" applyAlignment="1">
      <alignment/>
    </xf>
    <xf numFmtId="14" fontId="0" fillId="0" borderId="2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17" fillId="0" borderId="40" xfId="0" applyFont="1" applyBorder="1" applyAlignment="1">
      <alignment/>
    </xf>
    <xf numFmtId="0" fontId="17" fillId="0" borderId="53" xfId="0" applyFont="1" applyBorder="1" applyAlignment="1">
      <alignment/>
    </xf>
    <xf numFmtId="4" fontId="17" fillId="0" borderId="53" xfId="0" applyNumberFormat="1" applyFont="1" applyBorder="1" applyAlignment="1">
      <alignment/>
    </xf>
    <xf numFmtId="14" fontId="17" fillId="0" borderId="0" xfId="0" applyNumberFormat="1" applyFont="1" applyBorder="1" applyAlignment="1">
      <alignment/>
    </xf>
    <xf numFmtId="0" fontId="0" fillId="35" borderId="10" xfId="0" applyFill="1" applyBorder="1" applyAlignment="1">
      <alignment wrapText="1"/>
    </xf>
    <xf numFmtId="0" fontId="17" fillId="0" borderId="10" xfId="0" applyFont="1" applyBorder="1" applyAlignment="1">
      <alignment wrapText="1"/>
    </xf>
    <xf numFmtId="0" fontId="13" fillId="0" borderId="40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53" xfId="0" applyFont="1" applyBorder="1" applyAlignment="1">
      <alignment horizontal="center"/>
    </xf>
    <xf numFmtId="0" fontId="17" fillId="0" borderId="0" xfId="0" applyFont="1" applyBorder="1" applyAlignment="1">
      <alignment wrapText="1"/>
    </xf>
    <xf numFmtId="0" fontId="13" fillId="0" borderId="20" xfId="0" applyFont="1" applyBorder="1" applyAlignment="1">
      <alignment/>
    </xf>
    <xf numFmtId="4" fontId="13" fillId="0" borderId="10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58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52" xfId="0" applyBorder="1" applyAlignment="1">
      <alignment/>
    </xf>
    <xf numFmtId="0" fontId="0" fillId="0" borderId="0" xfId="0" applyFont="1" applyAlignment="1">
      <alignment/>
    </xf>
    <xf numFmtId="4" fontId="0" fillId="39" borderId="10" xfId="0" applyNumberFormat="1" applyFill="1" applyBorder="1" applyAlignment="1">
      <alignment horizontal="right" vertical="center"/>
    </xf>
    <xf numFmtId="49" fontId="2" fillId="38" borderId="18" xfId="0" applyNumberFormat="1" applyFont="1" applyFill="1" applyBorder="1" applyAlignment="1">
      <alignment horizontal="center" vertical="center" wrapText="1"/>
    </xf>
    <xf numFmtId="4" fontId="2" fillId="38" borderId="19" xfId="0" applyNumberFormat="1" applyFont="1" applyFill="1" applyBorder="1" applyAlignment="1">
      <alignment horizontal="center" vertical="center"/>
    </xf>
    <xf numFmtId="14" fontId="2" fillId="0" borderId="17" xfId="0" applyNumberFormat="1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  <xf numFmtId="0" fontId="2" fillId="35" borderId="46" xfId="0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center" vertical="center" wrapText="1"/>
    </xf>
    <xf numFmtId="0" fontId="2" fillId="35" borderId="5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2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4" fillId="0" borderId="40" xfId="0" applyFont="1" applyFill="1" applyBorder="1" applyAlignment="1">
      <alignment wrapText="1"/>
    </xf>
    <xf numFmtId="0" fontId="15" fillId="0" borderId="53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5"/>
  <sheetViews>
    <sheetView tabSelected="1" view="pageLayout" zoomScaleSheetLayoutView="75" workbookViewId="0" topLeftCell="B119">
      <selection activeCell="J126" sqref="J126"/>
    </sheetView>
  </sheetViews>
  <sheetFormatPr defaultColWidth="9.140625" defaultRowHeight="12.75"/>
  <cols>
    <col min="1" max="1" width="7.57421875" style="13" customWidth="1"/>
    <col min="2" max="2" width="8.7109375" style="13" customWidth="1"/>
    <col min="3" max="3" width="8.8515625" style="13" customWidth="1"/>
    <col min="4" max="4" width="13.140625" style="13" customWidth="1"/>
    <col min="5" max="5" width="55.8515625" style="12" customWidth="1"/>
    <col min="6" max="6" width="5.7109375" style="13" customWidth="1"/>
    <col min="7" max="8" width="17.28125" style="13" customWidth="1"/>
    <col min="9" max="9" width="27.57421875" style="13" customWidth="1"/>
    <col min="10" max="10" width="12.8515625" style="12" bestFit="1" customWidth="1"/>
    <col min="11" max="16384" width="9.140625" style="12" customWidth="1"/>
  </cols>
  <sheetData>
    <row r="1" spans="1:9" s="2" customFormat="1" ht="37.5" customHeight="1" thickBot="1">
      <c r="A1" s="1" t="s">
        <v>41</v>
      </c>
      <c r="B1" s="15" t="s">
        <v>0</v>
      </c>
      <c r="C1" s="14" t="s">
        <v>1</v>
      </c>
      <c r="D1" s="14" t="s">
        <v>34</v>
      </c>
      <c r="E1" s="15" t="s">
        <v>2</v>
      </c>
      <c r="F1" s="14" t="s">
        <v>33</v>
      </c>
      <c r="G1" s="16" t="s">
        <v>55</v>
      </c>
      <c r="H1" s="16" t="s">
        <v>122</v>
      </c>
      <c r="I1" s="16" t="s">
        <v>465</v>
      </c>
    </row>
    <row r="2" spans="1:9" s="3" customFormat="1" ht="24">
      <c r="A2" s="66">
        <v>2610003</v>
      </c>
      <c r="B2" s="86" t="s">
        <v>3</v>
      </c>
      <c r="C2" s="32" t="s">
        <v>29</v>
      </c>
      <c r="D2" s="145" t="s">
        <v>3</v>
      </c>
      <c r="E2" s="51" t="s">
        <v>164</v>
      </c>
      <c r="F2" s="163" t="s">
        <v>192</v>
      </c>
      <c r="G2" s="23" t="s">
        <v>48</v>
      </c>
      <c r="H2" s="46" t="s">
        <v>140</v>
      </c>
      <c r="I2" s="130">
        <v>16596959.44</v>
      </c>
    </row>
    <row r="3" spans="1:9" s="3" customFormat="1" ht="12">
      <c r="A3" s="68">
        <v>2610003</v>
      </c>
      <c r="B3" s="119" t="s">
        <v>3</v>
      </c>
      <c r="C3" s="34" t="s">
        <v>29</v>
      </c>
      <c r="D3" s="29" t="s">
        <v>115</v>
      </c>
      <c r="E3" s="54" t="s">
        <v>4</v>
      </c>
      <c r="F3" s="31" t="s">
        <v>35</v>
      </c>
      <c r="G3" s="25" t="s">
        <v>45</v>
      </c>
      <c r="H3" s="25" t="s">
        <v>145</v>
      </c>
      <c r="I3" s="131">
        <v>9958175.67</v>
      </c>
    </row>
    <row r="4" spans="1:9" s="3" customFormat="1" ht="12">
      <c r="A4" s="68">
        <v>2610003</v>
      </c>
      <c r="B4" s="119" t="s">
        <v>3</v>
      </c>
      <c r="C4" s="33" t="s">
        <v>29</v>
      </c>
      <c r="D4" s="34" t="s">
        <v>115</v>
      </c>
      <c r="E4" s="53" t="s">
        <v>46</v>
      </c>
      <c r="F4" s="43" t="s">
        <v>35</v>
      </c>
      <c r="G4" s="24" t="s">
        <v>45</v>
      </c>
      <c r="H4" s="25" t="s">
        <v>145</v>
      </c>
      <c r="I4" s="152">
        <v>1161787.16</v>
      </c>
    </row>
    <row r="5" spans="1:9" s="3" customFormat="1" ht="41.25" customHeight="1">
      <c r="A5" s="68">
        <v>2610003</v>
      </c>
      <c r="B5" s="119" t="s">
        <v>3</v>
      </c>
      <c r="C5" s="34" t="s">
        <v>29</v>
      </c>
      <c r="D5" s="29" t="s">
        <v>3</v>
      </c>
      <c r="E5" s="54" t="s">
        <v>165</v>
      </c>
      <c r="F5" s="166" t="s">
        <v>192</v>
      </c>
      <c r="G5" s="25" t="s">
        <v>51</v>
      </c>
      <c r="H5" s="25" t="s">
        <v>146</v>
      </c>
      <c r="I5" s="131">
        <v>8298479.72</v>
      </c>
    </row>
    <row r="6" spans="1:9" s="3" customFormat="1" ht="12">
      <c r="A6" s="67">
        <v>2610003</v>
      </c>
      <c r="B6" s="155" t="s">
        <v>3</v>
      </c>
      <c r="C6" s="33" t="s">
        <v>29</v>
      </c>
      <c r="D6" s="33" t="s">
        <v>115</v>
      </c>
      <c r="E6" s="53" t="s">
        <v>4</v>
      </c>
      <c r="F6" s="30" t="s">
        <v>35</v>
      </c>
      <c r="G6" s="24" t="s">
        <v>50</v>
      </c>
      <c r="H6" s="24" t="s">
        <v>70</v>
      </c>
      <c r="I6" s="153">
        <v>13277567.55</v>
      </c>
    </row>
    <row r="7" spans="1:9" s="3" customFormat="1" ht="12">
      <c r="A7" s="68">
        <v>2610003</v>
      </c>
      <c r="B7" s="119" t="s">
        <v>3</v>
      </c>
      <c r="C7" s="33" t="s">
        <v>29</v>
      </c>
      <c r="D7" s="28" t="s">
        <v>115</v>
      </c>
      <c r="E7" s="55" t="s">
        <v>46</v>
      </c>
      <c r="F7" s="30" t="s">
        <v>35</v>
      </c>
      <c r="G7" s="24" t="s">
        <v>50</v>
      </c>
      <c r="H7" s="24" t="s">
        <v>70</v>
      </c>
      <c r="I7" s="131">
        <v>995817.57</v>
      </c>
    </row>
    <row r="8" spans="1:9" s="3" customFormat="1" ht="25.5" customHeight="1">
      <c r="A8" s="68">
        <v>2610003</v>
      </c>
      <c r="B8" s="119" t="s">
        <v>3</v>
      </c>
      <c r="C8" s="34" t="s">
        <v>29</v>
      </c>
      <c r="D8" s="29" t="s">
        <v>116</v>
      </c>
      <c r="E8" s="49" t="s">
        <v>5</v>
      </c>
      <c r="F8" s="144" t="s">
        <v>35</v>
      </c>
      <c r="G8" s="26" t="s">
        <v>56</v>
      </c>
      <c r="H8" s="42" t="s">
        <v>148</v>
      </c>
      <c r="I8" s="152">
        <v>464714.87</v>
      </c>
    </row>
    <row r="9" spans="1:9" s="3" customFormat="1" ht="29.25" customHeight="1">
      <c r="A9" s="68">
        <v>2610003</v>
      </c>
      <c r="B9" s="119" t="s">
        <v>3</v>
      </c>
      <c r="C9" s="34" t="s">
        <v>29</v>
      </c>
      <c r="D9" s="29" t="s">
        <v>3</v>
      </c>
      <c r="E9" s="54" t="s">
        <v>164</v>
      </c>
      <c r="F9" s="166" t="s">
        <v>192</v>
      </c>
      <c r="G9" s="25" t="s">
        <v>57</v>
      </c>
      <c r="H9" s="25" t="s">
        <v>81</v>
      </c>
      <c r="I9" s="131">
        <v>13277567.55</v>
      </c>
    </row>
    <row r="10" spans="1:9" s="3" customFormat="1" ht="24">
      <c r="A10" s="68">
        <v>2610003</v>
      </c>
      <c r="B10" s="155" t="s">
        <v>3</v>
      </c>
      <c r="C10" s="33" t="s">
        <v>29</v>
      </c>
      <c r="D10" s="33" t="s">
        <v>3</v>
      </c>
      <c r="E10" s="53" t="s">
        <v>47</v>
      </c>
      <c r="F10" s="182" t="s">
        <v>192</v>
      </c>
      <c r="G10" s="24" t="s">
        <v>57</v>
      </c>
      <c r="H10" s="24" t="s">
        <v>81</v>
      </c>
      <c r="I10" s="153">
        <v>33193918.88</v>
      </c>
    </row>
    <row r="11" spans="1:9" s="3" customFormat="1" ht="24">
      <c r="A11" s="69">
        <v>2610003</v>
      </c>
      <c r="B11" s="156" t="s">
        <v>3</v>
      </c>
      <c r="C11" s="48" t="s">
        <v>29</v>
      </c>
      <c r="D11" s="44" t="s">
        <v>3</v>
      </c>
      <c r="E11" s="49" t="s">
        <v>164</v>
      </c>
      <c r="F11" s="166" t="s">
        <v>192</v>
      </c>
      <c r="G11" s="42" t="s">
        <v>117</v>
      </c>
      <c r="H11" s="42" t="s">
        <v>158</v>
      </c>
      <c r="I11" s="152">
        <v>10622054.04</v>
      </c>
    </row>
    <row r="12" spans="1:9" s="3" customFormat="1" ht="24">
      <c r="A12" s="69">
        <v>2610003</v>
      </c>
      <c r="B12" s="156" t="s">
        <v>3</v>
      </c>
      <c r="C12" s="48" t="s">
        <v>29</v>
      </c>
      <c r="D12" s="48" t="s">
        <v>3</v>
      </c>
      <c r="E12" s="49" t="s">
        <v>164</v>
      </c>
      <c r="F12" s="182" t="s">
        <v>192</v>
      </c>
      <c r="G12" s="26" t="s">
        <v>89</v>
      </c>
      <c r="H12" s="26" t="s">
        <v>157</v>
      </c>
      <c r="I12" s="154">
        <v>10953993.23</v>
      </c>
    </row>
    <row r="13" spans="1:9" s="3" customFormat="1" ht="12">
      <c r="A13" s="76">
        <v>2610003</v>
      </c>
      <c r="B13" s="119" t="s">
        <v>3</v>
      </c>
      <c r="C13" s="34" t="s">
        <v>29</v>
      </c>
      <c r="D13" s="48" t="s">
        <v>37</v>
      </c>
      <c r="E13" s="49" t="s">
        <v>5</v>
      </c>
      <c r="F13" s="144" t="s">
        <v>35</v>
      </c>
      <c r="G13" s="26" t="s">
        <v>111</v>
      </c>
      <c r="H13" s="25" t="s">
        <v>141</v>
      </c>
      <c r="I13" s="131">
        <v>1659695.94</v>
      </c>
    </row>
    <row r="14" spans="1:9" s="3" customFormat="1" ht="12">
      <c r="A14" s="76">
        <v>2610003</v>
      </c>
      <c r="B14" s="119" t="s">
        <v>3</v>
      </c>
      <c r="C14" s="34" t="s">
        <v>29</v>
      </c>
      <c r="D14" s="29" t="s">
        <v>115</v>
      </c>
      <c r="E14" s="54" t="s">
        <v>46</v>
      </c>
      <c r="F14" s="31" t="s">
        <v>35</v>
      </c>
      <c r="G14" s="25" t="s">
        <v>153</v>
      </c>
      <c r="H14" s="25" t="s">
        <v>154</v>
      </c>
      <c r="I14" s="131">
        <v>663878.38</v>
      </c>
    </row>
    <row r="15" spans="1:9" s="3" customFormat="1" ht="25.5" customHeight="1">
      <c r="A15" s="76">
        <v>2610003</v>
      </c>
      <c r="B15" s="119" t="s">
        <v>3</v>
      </c>
      <c r="C15" s="34" t="s">
        <v>29</v>
      </c>
      <c r="D15" s="29" t="s">
        <v>115</v>
      </c>
      <c r="E15" s="54" t="s">
        <v>46</v>
      </c>
      <c r="F15" s="31" t="s">
        <v>35</v>
      </c>
      <c r="G15" s="25" t="s">
        <v>153</v>
      </c>
      <c r="H15" s="25" t="s">
        <v>154</v>
      </c>
      <c r="I15" s="131">
        <v>663878.38</v>
      </c>
    </row>
    <row r="16" spans="1:9" s="3" customFormat="1" ht="25.5" customHeight="1">
      <c r="A16" s="122">
        <v>2610003</v>
      </c>
      <c r="B16" s="156" t="s">
        <v>3</v>
      </c>
      <c r="C16" s="48" t="s">
        <v>29</v>
      </c>
      <c r="D16" s="146" t="s">
        <v>115</v>
      </c>
      <c r="E16" s="49" t="s">
        <v>4</v>
      </c>
      <c r="F16" s="144" t="s">
        <v>35</v>
      </c>
      <c r="G16" s="26" t="s">
        <v>153</v>
      </c>
      <c r="H16" s="26" t="s">
        <v>154</v>
      </c>
      <c r="I16" s="154">
        <v>9958175.66</v>
      </c>
    </row>
    <row r="17" spans="1:9" s="3" customFormat="1" ht="25.5" customHeight="1">
      <c r="A17" s="76">
        <v>2610003</v>
      </c>
      <c r="B17" s="119" t="s">
        <v>3</v>
      </c>
      <c r="C17" s="34" t="s">
        <v>29</v>
      </c>
      <c r="D17" s="29" t="s">
        <v>115</v>
      </c>
      <c r="E17" s="54" t="s">
        <v>4</v>
      </c>
      <c r="F17" s="144" t="s">
        <v>35</v>
      </c>
      <c r="G17" s="25" t="s">
        <v>153</v>
      </c>
      <c r="H17" s="25" t="s">
        <v>154</v>
      </c>
      <c r="I17" s="131">
        <v>13277567.55</v>
      </c>
    </row>
    <row r="18" spans="1:9" s="3" customFormat="1" ht="25.5" customHeight="1">
      <c r="A18" s="76">
        <v>2610003</v>
      </c>
      <c r="B18" s="119" t="s">
        <v>3</v>
      </c>
      <c r="C18" s="48" t="s">
        <v>29</v>
      </c>
      <c r="D18" s="44" t="s">
        <v>3</v>
      </c>
      <c r="E18" s="55" t="s">
        <v>164</v>
      </c>
      <c r="F18" s="166" t="s">
        <v>192</v>
      </c>
      <c r="G18" s="42" t="s">
        <v>155</v>
      </c>
      <c r="H18" s="42" t="s">
        <v>156</v>
      </c>
      <c r="I18" s="152">
        <v>19584412.14</v>
      </c>
    </row>
    <row r="19" spans="1:9" s="3" customFormat="1" ht="25.5" customHeight="1">
      <c r="A19" s="69">
        <v>2610003</v>
      </c>
      <c r="B19" s="83" t="s">
        <v>3</v>
      </c>
      <c r="C19" s="48" t="s">
        <v>29</v>
      </c>
      <c r="D19" s="48" t="s">
        <v>37</v>
      </c>
      <c r="E19" s="49" t="s">
        <v>5</v>
      </c>
      <c r="F19" s="144" t="s">
        <v>35</v>
      </c>
      <c r="G19" s="26" t="s">
        <v>171</v>
      </c>
      <c r="H19" s="26" t="s">
        <v>127</v>
      </c>
      <c r="I19" s="154">
        <v>10456084.45</v>
      </c>
    </row>
    <row r="20" spans="1:9" s="3" customFormat="1" ht="31.5" customHeight="1">
      <c r="A20" s="76">
        <v>2610003</v>
      </c>
      <c r="B20" s="119" t="s">
        <v>3</v>
      </c>
      <c r="C20" s="34" t="s">
        <v>29</v>
      </c>
      <c r="D20" s="29" t="s">
        <v>115</v>
      </c>
      <c r="E20" s="54" t="s">
        <v>197</v>
      </c>
      <c r="F20" s="31" t="s">
        <v>35</v>
      </c>
      <c r="G20" s="25" t="s">
        <v>195</v>
      </c>
      <c r="H20" s="25" t="s">
        <v>198</v>
      </c>
      <c r="I20" s="131">
        <v>13000000</v>
      </c>
    </row>
    <row r="21" spans="1:9" s="3" customFormat="1" ht="30" customHeight="1">
      <c r="A21" s="76">
        <v>2610003</v>
      </c>
      <c r="B21" s="119" t="s">
        <v>3</v>
      </c>
      <c r="C21" s="34" t="s">
        <v>29</v>
      </c>
      <c r="D21" s="29" t="s">
        <v>115</v>
      </c>
      <c r="E21" s="54" t="s">
        <v>200</v>
      </c>
      <c r="F21" s="31" t="s">
        <v>205</v>
      </c>
      <c r="G21" s="25" t="s">
        <v>201</v>
      </c>
      <c r="H21" s="25" t="s">
        <v>202</v>
      </c>
      <c r="I21" s="131">
        <v>0</v>
      </c>
    </row>
    <row r="22" spans="1:9" s="3" customFormat="1" ht="33.75" customHeight="1">
      <c r="A22" s="170">
        <v>2610003</v>
      </c>
      <c r="B22" s="190" t="s">
        <v>3</v>
      </c>
      <c r="C22" s="44" t="s">
        <v>29</v>
      </c>
      <c r="D22" s="89" t="s">
        <v>115</v>
      </c>
      <c r="E22" s="55" t="s">
        <v>200</v>
      </c>
      <c r="F22" s="43" t="s">
        <v>35</v>
      </c>
      <c r="G22" s="42" t="s">
        <v>203</v>
      </c>
      <c r="H22" s="42" t="s">
        <v>204</v>
      </c>
      <c r="I22" s="152">
        <v>8000000</v>
      </c>
    </row>
    <row r="23" spans="1:9" s="3" customFormat="1" ht="27.75" customHeight="1">
      <c r="A23" s="77">
        <v>2610003</v>
      </c>
      <c r="B23" s="156" t="s">
        <v>3</v>
      </c>
      <c r="C23" s="48" t="s">
        <v>29</v>
      </c>
      <c r="D23" s="146" t="s">
        <v>3</v>
      </c>
      <c r="E23" s="49" t="s">
        <v>164</v>
      </c>
      <c r="F23" s="212" t="s">
        <v>192</v>
      </c>
      <c r="G23" s="26" t="s">
        <v>212</v>
      </c>
      <c r="H23" s="26" t="s">
        <v>213</v>
      </c>
      <c r="I23" s="154">
        <v>960000</v>
      </c>
    </row>
    <row r="24" spans="1:9" s="3" customFormat="1" ht="48.75" customHeight="1">
      <c r="A24" s="77">
        <v>2610003</v>
      </c>
      <c r="B24" s="83" t="s">
        <v>3</v>
      </c>
      <c r="C24" s="48" t="s">
        <v>29</v>
      </c>
      <c r="D24" s="48" t="s">
        <v>3</v>
      </c>
      <c r="E24" s="49" t="s">
        <v>165</v>
      </c>
      <c r="F24" s="212" t="s">
        <v>192</v>
      </c>
      <c r="G24" s="26" t="s">
        <v>229</v>
      </c>
      <c r="H24" s="26" t="s">
        <v>230</v>
      </c>
      <c r="I24" s="192">
        <v>49800000</v>
      </c>
    </row>
    <row r="25" spans="1:9" s="3" customFormat="1" ht="48.75" customHeight="1">
      <c r="A25" s="77">
        <v>2610003</v>
      </c>
      <c r="B25" s="83" t="s">
        <v>3</v>
      </c>
      <c r="C25" s="48" t="s">
        <v>29</v>
      </c>
      <c r="D25" s="48" t="s">
        <v>37</v>
      </c>
      <c r="E25" s="49" t="s">
        <v>253</v>
      </c>
      <c r="F25" s="212" t="s">
        <v>35</v>
      </c>
      <c r="G25" s="26" t="s">
        <v>248</v>
      </c>
      <c r="H25" s="26" t="s">
        <v>254</v>
      </c>
      <c r="I25" s="192">
        <v>1500000</v>
      </c>
    </row>
    <row r="26" spans="1:9" s="3" customFormat="1" ht="48.75" customHeight="1">
      <c r="A26" s="76">
        <v>2610003</v>
      </c>
      <c r="B26" s="45" t="s">
        <v>3</v>
      </c>
      <c r="C26" s="34" t="s">
        <v>29</v>
      </c>
      <c r="D26" s="29" t="s">
        <v>115</v>
      </c>
      <c r="E26" s="54" t="s">
        <v>261</v>
      </c>
      <c r="F26" s="166" t="s">
        <v>35</v>
      </c>
      <c r="G26" s="25" t="s">
        <v>256</v>
      </c>
      <c r="H26" s="25" t="s">
        <v>260</v>
      </c>
      <c r="I26" s="126">
        <v>0</v>
      </c>
    </row>
    <row r="27" spans="1:9" s="3" customFormat="1" ht="48.75" customHeight="1">
      <c r="A27" s="76">
        <v>2610003</v>
      </c>
      <c r="B27" s="45" t="s">
        <v>3</v>
      </c>
      <c r="C27" s="34" t="s">
        <v>29</v>
      </c>
      <c r="D27" s="29" t="s">
        <v>115</v>
      </c>
      <c r="E27" s="54" t="s">
        <v>262</v>
      </c>
      <c r="F27" s="166" t="s">
        <v>35</v>
      </c>
      <c r="G27" s="25" t="s">
        <v>256</v>
      </c>
      <c r="H27" s="25" t="s">
        <v>260</v>
      </c>
      <c r="I27" s="126">
        <v>0</v>
      </c>
    </row>
    <row r="28" spans="1:9" s="3" customFormat="1" ht="48.75" customHeight="1">
      <c r="A28" s="76">
        <v>2610003</v>
      </c>
      <c r="B28" s="45" t="s">
        <v>3</v>
      </c>
      <c r="C28" s="34" t="s">
        <v>29</v>
      </c>
      <c r="D28" s="29" t="s">
        <v>115</v>
      </c>
      <c r="E28" s="54" t="s">
        <v>261</v>
      </c>
      <c r="F28" s="166" t="s">
        <v>35</v>
      </c>
      <c r="G28" s="100" t="s">
        <v>277</v>
      </c>
      <c r="H28" s="100" t="s">
        <v>240</v>
      </c>
      <c r="I28" s="134">
        <v>35000000</v>
      </c>
    </row>
    <row r="29" spans="1:9" s="3" customFormat="1" ht="48.75" customHeight="1">
      <c r="A29" s="76">
        <v>2610003</v>
      </c>
      <c r="B29" s="45" t="s">
        <v>3</v>
      </c>
      <c r="C29" s="34" t="s">
        <v>29</v>
      </c>
      <c r="D29" s="29" t="s">
        <v>115</v>
      </c>
      <c r="E29" s="54" t="s">
        <v>262</v>
      </c>
      <c r="F29" s="166" t="s">
        <v>35</v>
      </c>
      <c r="G29" s="100" t="s">
        <v>277</v>
      </c>
      <c r="H29" s="100" t="s">
        <v>240</v>
      </c>
      <c r="I29" s="134">
        <v>1000000</v>
      </c>
    </row>
    <row r="30" spans="1:9" s="3" customFormat="1" ht="48.75" customHeight="1">
      <c r="A30" s="76">
        <v>2610003</v>
      </c>
      <c r="B30" s="45" t="s">
        <v>3</v>
      </c>
      <c r="C30" s="34" t="s">
        <v>29</v>
      </c>
      <c r="D30" s="34" t="s">
        <v>3</v>
      </c>
      <c r="E30" s="54" t="s">
        <v>165</v>
      </c>
      <c r="F30" s="166" t="s">
        <v>245</v>
      </c>
      <c r="G30" s="100" t="s">
        <v>282</v>
      </c>
      <c r="H30" s="100" t="s">
        <v>283</v>
      </c>
      <c r="I30" s="134">
        <v>49800000</v>
      </c>
    </row>
    <row r="31" spans="1:9" s="3" customFormat="1" ht="48.75" customHeight="1">
      <c r="A31" s="76">
        <v>2610003</v>
      </c>
      <c r="B31" s="45" t="s">
        <v>3</v>
      </c>
      <c r="C31" s="34" t="s">
        <v>29</v>
      </c>
      <c r="D31" s="34" t="s">
        <v>3</v>
      </c>
      <c r="E31" s="54" t="s">
        <v>297</v>
      </c>
      <c r="F31" s="166" t="s">
        <v>338</v>
      </c>
      <c r="G31" s="100" t="s">
        <v>292</v>
      </c>
      <c r="H31" s="100" t="s">
        <v>296</v>
      </c>
      <c r="I31" s="134">
        <v>0</v>
      </c>
    </row>
    <row r="32" spans="1:9" s="3" customFormat="1" ht="48.75" customHeight="1">
      <c r="A32" s="76">
        <v>2610003</v>
      </c>
      <c r="B32" s="45" t="s">
        <v>3</v>
      </c>
      <c r="C32" s="34" t="s">
        <v>29</v>
      </c>
      <c r="D32" s="34" t="s">
        <v>3</v>
      </c>
      <c r="E32" s="54" t="s">
        <v>295</v>
      </c>
      <c r="F32" s="166" t="s">
        <v>338</v>
      </c>
      <c r="G32" s="100" t="s">
        <v>292</v>
      </c>
      <c r="H32" s="100" t="s">
        <v>296</v>
      </c>
      <c r="I32" s="134">
        <v>0</v>
      </c>
    </row>
    <row r="33" spans="1:9" s="3" customFormat="1" ht="24" customHeight="1">
      <c r="A33" s="76">
        <v>2610003</v>
      </c>
      <c r="B33" s="45" t="s">
        <v>3</v>
      </c>
      <c r="C33" s="34" t="s">
        <v>29</v>
      </c>
      <c r="D33" s="29" t="s">
        <v>115</v>
      </c>
      <c r="E33" s="54" t="s">
        <v>298</v>
      </c>
      <c r="F33" s="166" t="s">
        <v>35</v>
      </c>
      <c r="G33" s="100" t="s">
        <v>299</v>
      </c>
      <c r="H33" s="100" t="s">
        <v>300</v>
      </c>
      <c r="I33" s="134">
        <v>7500000</v>
      </c>
    </row>
    <row r="34" spans="1:9" s="3" customFormat="1" ht="32.25" customHeight="1">
      <c r="A34" s="76">
        <v>2610002</v>
      </c>
      <c r="B34" s="45" t="s">
        <v>3</v>
      </c>
      <c r="C34" s="34" t="s">
        <v>29</v>
      </c>
      <c r="D34" s="29" t="s">
        <v>115</v>
      </c>
      <c r="E34" s="54" t="s">
        <v>262</v>
      </c>
      <c r="F34" s="166" t="s">
        <v>35</v>
      </c>
      <c r="G34" s="100" t="s">
        <v>299</v>
      </c>
      <c r="H34" s="100" t="s">
        <v>330</v>
      </c>
      <c r="I34" s="134">
        <v>500000</v>
      </c>
    </row>
    <row r="35" spans="1:9" s="3" customFormat="1" ht="33" customHeight="1">
      <c r="A35" s="170">
        <v>2610003</v>
      </c>
      <c r="B35" s="171" t="s">
        <v>3</v>
      </c>
      <c r="C35" s="44" t="s">
        <v>29</v>
      </c>
      <c r="D35" s="44" t="s">
        <v>37</v>
      </c>
      <c r="E35" s="55" t="s">
        <v>327</v>
      </c>
      <c r="F35" s="182" t="s">
        <v>35</v>
      </c>
      <c r="G35" s="197" t="s">
        <v>243</v>
      </c>
      <c r="H35" s="197" t="s">
        <v>272</v>
      </c>
      <c r="I35" s="221">
        <v>7000000</v>
      </c>
    </row>
    <row r="36" spans="1:9" s="3" customFormat="1" ht="37.5" customHeight="1">
      <c r="A36" s="76">
        <v>2610003</v>
      </c>
      <c r="B36" s="45" t="s">
        <v>3</v>
      </c>
      <c r="C36" s="34" t="s">
        <v>29</v>
      </c>
      <c r="D36" s="34" t="s">
        <v>3</v>
      </c>
      <c r="E36" s="54" t="s">
        <v>449</v>
      </c>
      <c r="F36" s="166" t="s">
        <v>245</v>
      </c>
      <c r="G36" s="100" t="s">
        <v>326</v>
      </c>
      <c r="H36" s="100" t="s">
        <v>328</v>
      </c>
      <c r="I36" s="134">
        <v>46500000</v>
      </c>
    </row>
    <row r="37" spans="1:9" s="3" customFormat="1" ht="37.5" customHeight="1">
      <c r="A37" s="76">
        <v>2610003</v>
      </c>
      <c r="B37" s="45" t="s">
        <v>3</v>
      </c>
      <c r="C37" s="34" t="s">
        <v>29</v>
      </c>
      <c r="D37" s="29" t="s">
        <v>115</v>
      </c>
      <c r="E37" s="54" t="s">
        <v>4</v>
      </c>
      <c r="F37" s="166" t="s">
        <v>35</v>
      </c>
      <c r="G37" s="100" t="s">
        <v>329</v>
      </c>
      <c r="H37" s="100" t="s">
        <v>450</v>
      </c>
      <c r="I37" s="134">
        <v>20000000</v>
      </c>
    </row>
    <row r="38" spans="1:9" s="3" customFormat="1" ht="30" customHeight="1" thickBot="1">
      <c r="A38" s="70">
        <v>2610003</v>
      </c>
      <c r="B38" s="47" t="s">
        <v>3</v>
      </c>
      <c r="C38" s="39" t="s">
        <v>29</v>
      </c>
      <c r="D38" s="222" t="s">
        <v>3</v>
      </c>
      <c r="E38" s="242" t="s">
        <v>4</v>
      </c>
      <c r="F38" s="237" t="s">
        <v>245</v>
      </c>
      <c r="G38" s="223" t="s">
        <v>353</v>
      </c>
      <c r="H38" s="223" t="s">
        <v>354</v>
      </c>
      <c r="I38" s="224">
        <v>48500000</v>
      </c>
    </row>
    <row r="39" spans="1:9" s="3" customFormat="1" ht="25.5" customHeight="1" thickBot="1">
      <c r="A39" s="70">
        <v>2610003</v>
      </c>
      <c r="B39" s="47" t="s">
        <v>3</v>
      </c>
      <c r="C39" s="47" t="s">
        <v>40</v>
      </c>
      <c r="D39" s="47">
        <v>32</v>
      </c>
      <c r="E39" s="534"/>
      <c r="F39" s="535"/>
      <c r="G39" s="50" t="s">
        <v>39</v>
      </c>
      <c r="H39" s="50"/>
      <c r="I39" s="147">
        <f>SUM(I2:I38)</f>
        <v>464124728.17999995</v>
      </c>
    </row>
    <row r="40" spans="1:9" s="5" customFormat="1" ht="35.25" customHeight="1">
      <c r="A40" s="106">
        <v>2620002</v>
      </c>
      <c r="B40" s="160" t="s">
        <v>3</v>
      </c>
      <c r="C40" s="40" t="s">
        <v>30</v>
      </c>
      <c r="D40" s="40" t="s">
        <v>115</v>
      </c>
      <c r="E40" s="61" t="s">
        <v>6</v>
      </c>
      <c r="F40" s="38" t="s">
        <v>35</v>
      </c>
      <c r="G40" s="46" t="s">
        <v>58</v>
      </c>
      <c r="H40" s="46" t="s">
        <v>144</v>
      </c>
      <c r="I40" s="132">
        <v>82984797.19</v>
      </c>
    </row>
    <row r="41" spans="1:9" s="5" customFormat="1" ht="24">
      <c r="A41" s="76">
        <v>2620002</v>
      </c>
      <c r="B41" s="45" t="s">
        <v>3</v>
      </c>
      <c r="C41" s="34" t="s">
        <v>30</v>
      </c>
      <c r="D41" s="34" t="s">
        <v>115</v>
      </c>
      <c r="E41" s="62" t="s">
        <v>72</v>
      </c>
      <c r="F41" s="31" t="s">
        <v>35</v>
      </c>
      <c r="G41" s="25" t="s">
        <v>62</v>
      </c>
      <c r="H41" s="25" t="s">
        <v>160</v>
      </c>
      <c r="I41" s="133">
        <v>34056960.76</v>
      </c>
    </row>
    <row r="42" spans="1:9" s="5" customFormat="1" ht="24">
      <c r="A42" s="76">
        <v>2620002</v>
      </c>
      <c r="B42" s="45" t="s">
        <v>3</v>
      </c>
      <c r="C42" s="34" t="s">
        <v>30</v>
      </c>
      <c r="D42" s="34" t="s">
        <v>115</v>
      </c>
      <c r="E42" s="62" t="s">
        <v>61</v>
      </c>
      <c r="F42" s="31" t="s">
        <v>35</v>
      </c>
      <c r="G42" s="25" t="s">
        <v>62</v>
      </c>
      <c r="H42" s="24" t="s">
        <v>160</v>
      </c>
      <c r="I42" s="127">
        <v>21907986.46</v>
      </c>
    </row>
    <row r="43" spans="1:9" s="5" customFormat="1" ht="36">
      <c r="A43" s="74">
        <v>2620002</v>
      </c>
      <c r="B43" s="82" t="s">
        <v>3</v>
      </c>
      <c r="C43" s="33" t="s">
        <v>30</v>
      </c>
      <c r="D43" s="33" t="s">
        <v>3</v>
      </c>
      <c r="E43" s="161" t="s">
        <v>420</v>
      </c>
      <c r="F43" s="182" t="s">
        <v>192</v>
      </c>
      <c r="G43" s="24" t="s">
        <v>75</v>
      </c>
      <c r="H43" s="24" t="s">
        <v>159</v>
      </c>
      <c r="I43" s="127">
        <v>19916351.32</v>
      </c>
    </row>
    <row r="44" spans="1:9" s="5" customFormat="1" ht="34.5" customHeight="1">
      <c r="A44" s="76">
        <v>2620002</v>
      </c>
      <c r="B44" s="45" t="s">
        <v>3</v>
      </c>
      <c r="C44" s="34" t="s">
        <v>30</v>
      </c>
      <c r="D44" s="34" t="s">
        <v>115</v>
      </c>
      <c r="E44" s="62" t="s">
        <v>6</v>
      </c>
      <c r="F44" s="31" t="s">
        <v>35</v>
      </c>
      <c r="G44" s="25" t="s">
        <v>87</v>
      </c>
      <c r="H44" s="25" t="s">
        <v>133</v>
      </c>
      <c r="I44" s="126">
        <v>87963885.02</v>
      </c>
    </row>
    <row r="45" spans="1:9" s="5" customFormat="1" ht="24">
      <c r="A45" s="74">
        <v>2620002</v>
      </c>
      <c r="B45" s="82" t="s">
        <v>3</v>
      </c>
      <c r="C45" s="33" t="s">
        <v>30</v>
      </c>
      <c r="D45" s="34" t="s">
        <v>115</v>
      </c>
      <c r="E45" s="57" t="s">
        <v>313</v>
      </c>
      <c r="F45" s="43" t="s">
        <v>35</v>
      </c>
      <c r="G45" s="42" t="s">
        <v>141</v>
      </c>
      <c r="H45" s="42" t="s">
        <v>178</v>
      </c>
      <c r="I45" s="158">
        <v>24601373.66</v>
      </c>
    </row>
    <row r="46" spans="1:9" s="5" customFormat="1" ht="24">
      <c r="A46" s="76">
        <v>2620002</v>
      </c>
      <c r="B46" s="45" t="s">
        <v>3</v>
      </c>
      <c r="C46" s="34" t="s">
        <v>30</v>
      </c>
      <c r="D46" s="34" t="s">
        <v>115</v>
      </c>
      <c r="E46" s="159" t="s">
        <v>179</v>
      </c>
      <c r="F46" s="172" t="s">
        <v>35</v>
      </c>
      <c r="G46" s="173">
        <v>39780</v>
      </c>
      <c r="H46" s="173">
        <v>39874</v>
      </c>
      <c r="I46" s="126">
        <v>10242755.83</v>
      </c>
    </row>
    <row r="47" spans="1:9" s="5" customFormat="1" ht="33.75" customHeight="1">
      <c r="A47" s="77">
        <v>2620002</v>
      </c>
      <c r="B47" s="171" t="s">
        <v>3</v>
      </c>
      <c r="C47" s="44" t="s">
        <v>30</v>
      </c>
      <c r="D47" s="44" t="s">
        <v>3</v>
      </c>
      <c r="E47" s="57" t="s">
        <v>176</v>
      </c>
      <c r="F47" s="182" t="s">
        <v>192</v>
      </c>
      <c r="G47" s="42" t="s">
        <v>177</v>
      </c>
      <c r="H47" s="42" t="s">
        <v>178</v>
      </c>
      <c r="I47" s="158">
        <v>33193918.87</v>
      </c>
    </row>
    <row r="48" spans="1:9" s="5" customFormat="1" ht="24">
      <c r="A48" s="77">
        <v>2620002</v>
      </c>
      <c r="B48" s="83" t="s">
        <v>3</v>
      </c>
      <c r="C48" s="48" t="s">
        <v>30</v>
      </c>
      <c r="D48" s="48" t="s">
        <v>115</v>
      </c>
      <c r="E48" s="191" t="s">
        <v>61</v>
      </c>
      <c r="F48" s="144" t="s">
        <v>35</v>
      </c>
      <c r="G48" s="26" t="s">
        <v>195</v>
      </c>
      <c r="H48" s="26" t="s">
        <v>196</v>
      </c>
      <c r="I48" s="192">
        <v>34450000</v>
      </c>
    </row>
    <row r="49" spans="1:9" s="5" customFormat="1" ht="24">
      <c r="A49" s="76">
        <v>2620002</v>
      </c>
      <c r="B49" s="45" t="s">
        <v>3</v>
      </c>
      <c r="C49" s="34" t="s">
        <v>30</v>
      </c>
      <c r="D49" s="34" t="s">
        <v>115</v>
      </c>
      <c r="E49" s="62" t="s">
        <v>72</v>
      </c>
      <c r="F49" s="31" t="s">
        <v>35</v>
      </c>
      <c r="G49" s="25" t="s">
        <v>193</v>
      </c>
      <c r="H49" s="25" t="s">
        <v>194</v>
      </c>
      <c r="I49" s="126">
        <v>58300000</v>
      </c>
    </row>
    <row r="50" spans="1:9" s="5" customFormat="1" ht="24">
      <c r="A50" s="76">
        <v>2620002</v>
      </c>
      <c r="B50" s="45" t="s">
        <v>3</v>
      </c>
      <c r="C50" s="34" t="s">
        <v>30</v>
      </c>
      <c r="D50" s="34" t="s">
        <v>115</v>
      </c>
      <c r="E50" s="57" t="s">
        <v>313</v>
      </c>
      <c r="F50" s="43" t="s">
        <v>35</v>
      </c>
      <c r="G50" s="42" t="s">
        <v>217</v>
      </c>
      <c r="H50" s="42" t="s">
        <v>238</v>
      </c>
      <c r="I50" s="158">
        <v>30000000</v>
      </c>
    </row>
    <row r="51" spans="1:9" s="5" customFormat="1" ht="24">
      <c r="A51" s="76">
        <v>2620002</v>
      </c>
      <c r="B51" s="45" t="s">
        <v>3</v>
      </c>
      <c r="C51" s="34" t="s">
        <v>30</v>
      </c>
      <c r="D51" s="34" t="s">
        <v>115</v>
      </c>
      <c r="E51" s="159" t="s">
        <v>179</v>
      </c>
      <c r="F51" s="172" t="s">
        <v>35</v>
      </c>
      <c r="G51" s="26" t="s">
        <v>252</v>
      </c>
      <c r="H51" s="25" t="s">
        <v>238</v>
      </c>
      <c r="I51" s="192">
        <v>14000000</v>
      </c>
    </row>
    <row r="52" spans="1:9" s="5" customFormat="1" ht="24">
      <c r="A52" s="76">
        <v>2620002</v>
      </c>
      <c r="B52" s="45" t="s">
        <v>3</v>
      </c>
      <c r="C52" s="34" t="s">
        <v>30</v>
      </c>
      <c r="D52" s="34" t="s">
        <v>115</v>
      </c>
      <c r="E52" s="57" t="s">
        <v>313</v>
      </c>
      <c r="F52" s="172" t="s">
        <v>35</v>
      </c>
      <c r="G52" s="25" t="s">
        <v>250</v>
      </c>
      <c r="H52" s="42" t="s">
        <v>251</v>
      </c>
      <c r="I52" s="192">
        <v>40000000</v>
      </c>
    </row>
    <row r="53" spans="1:9" s="5" customFormat="1" ht="24">
      <c r="A53" s="77">
        <v>2620002</v>
      </c>
      <c r="B53" s="83" t="s">
        <v>3</v>
      </c>
      <c r="C53" s="48" t="s">
        <v>30</v>
      </c>
      <c r="D53" s="48" t="s">
        <v>115</v>
      </c>
      <c r="E53" s="215" t="s">
        <v>179</v>
      </c>
      <c r="F53" s="214" t="s">
        <v>35</v>
      </c>
      <c r="G53" s="42" t="s">
        <v>250</v>
      </c>
      <c r="H53" s="26" t="s">
        <v>251</v>
      </c>
      <c r="I53" s="192">
        <v>20000000</v>
      </c>
    </row>
    <row r="54" spans="1:9" s="5" customFormat="1" ht="36.75" customHeight="1">
      <c r="A54" s="76">
        <v>2620002</v>
      </c>
      <c r="B54" s="45" t="s">
        <v>3</v>
      </c>
      <c r="C54" s="34" t="s">
        <v>30</v>
      </c>
      <c r="D54" s="34" t="s">
        <v>3</v>
      </c>
      <c r="E54" s="62" t="s">
        <v>176</v>
      </c>
      <c r="F54" s="31" t="s">
        <v>245</v>
      </c>
      <c r="G54" s="25" t="s">
        <v>248</v>
      </c>
      <c r="H54" s="25" t="s">
        <v>249</v>
      </c>
      <c r="I54" s="126">
        <v>26000000</v>
      </c>
    </row>
    <row r="55" spans="1:10" s="5" customFormat="1" ht="36.75" customHeight="1">
      <c r="A55" s="77">
        <v>2620002</v>
      </c>
      <c r="B55" s="83" t="s">
        <v>3</v>
      </c>
      <c r="C55" s="48" t="s">
        <v>30</v>
      </c>
      <c r="D55" s="48" t="s">
        <v>115</v>
      </c>
      <c r="E55" s="191" t="s">
        <v>6</v>
      </c>
      <c r="F55" s="144" t="s">
        <v>35</v>
      </c>
      <c r="G55" s="26" t="s">
        <v>278</v>
      </c>
      <c r="H55" s="26" t="s">
        <v>279</v>
      </c>
      <c r="I55" s="192">
        <v>92344000</v>
      </c>
      <c r="J55" s="252"/>
    </row>
    <row r="56" spans="1:9" s="5" customFormat="1" ht="24">
      <c r="A56" s="76">
        <v>2620002</v>
      </c>
      <c r="B56" s="45" t="s">
        <v>3</v>
      </c>
      <c r="C56" s="34" t="s">
        <v>30</v>
      </c>
      <c r="D56" s="34" t="s">
        <v>115</v>
      </c>
      <c r="E56" s="62" t="s">
        <v>72</v>
      </c>
      <c r="F56" s="31" t="s">
        <v>35</v>
      </c>
      <c r="G56" s="25" t="s">
        <v>292</v>
      </c>
      <c r="H56" s="25" t="s">
        <v>293</v>
      </c>
      <c r="I56" s="126">
        <v>63334481.45</v>
      </c>
    </row>
    <row r="57" spans="1:9" s="5" customFormat="1" ht="26.25" customHeight="1">
      <c r="A57" s="76">
        <v>2620002</v>
      </c>
      <c r="B57" s="45" t="s">
        <v>3</v>
      </c>
      <c r="C57" s="34" t="s">
        <v>30</v>
      </c>
      <c r="D57" s="34" t="s">
        <v>115</v>
      </c>
      <c r="E57" s="62" t="s">
        <v>61</v>
      </c>
      <c r="F57" s="31" t="s">
        <v>35</v>
      </c>
      <c r="G57" s="25" t="s">
        <v>292</v>
      </c>
      <c r="H57" s="25" t="s">
        <v>293</v>
      </c>
      <c r="I57" s="126">
        <v>18109190.17</v>
      </c>
    </row>
    <row r="58" spans="1:9" s="5" customFormat="1" ht="24">
      <c r="A58" s="76">
        <v>2620002</v>
      </c>
      <c r="B58" s="45" t="s">
        <v>3</v>
      </c>
      <c r="C58" s="34" t="s">
        <v>30</v>
      </c>
      <c r="D58" s="34" t="s">
        <v>3</v>
      </c>
      <c r="E58" s="62" t="s">
        <v>321</v>
      </c>
      <c r="F58" s="31" t="s">
        <v>245</v>
      </c>
      <c r="G58" s="25" t="s">
        <v>311</v>
      </c>
      <c r="H58" s="25" t="s">
        <v>312</v>
      </c>
      <c r="I58" s="126">
        <v>23529412</v>
      </c>
    </row>
    <row r="59" spans="1:9" s="5" customFormat="1" ht="24">
      <c r="A59" s="76">
        <v>2620002</v>
      </c>
      <c r="B59" s="45" t="s">
        <v>3</v>
      </c>
      <c r="C59" s="34" t="s">
        <v>30</v>
      </c>
      <c r="D59" s="34" t="s">
        <v>3</v>
      </c>
      <c r="E59" s="159" t="s">
        <v>322</v>
      </c>
      <c r="F59" s="31" t="s">
        <v>245</v>
      </c>
      <c r="G59" s="25" t="s">
        <v>311</v>
      </c>
      <c r="H59" s="25" t="s">
        <v>312</v>
      </c>
      <c r="I59" s="126">
        <v>5882353</v>
      </c>
    </row>
    <row r="60" spans="1:9" s="5" customFormat="1" ht="24">
      <c r="A60" s="76">
        <v>2620002</v>
      </c>
      <c r="B60" s="171" t="s">
        <v>3</v>
      </c>
      <c r="C60" s="34" t="s">
        <v>30</v>
      </c>
      <c r="D60" s="33" t="s">
        <v>115</v>
      </c>
      <c r="E60" s="161" t="s">
        <v>313</v>
      </c>
      <c r="F60" s="43" t="s">
        <v>35</v>
      </c>
      <c r="G60" s="42" t="s">
        <v>345</v>
      </c>
      <c r="H60" s="42" t="s">
        <v>346</v>
      </c>
      <c r="I60" s="158">
        <v>30000000</v>
      </c>
    </row>
    <row r="61" spans="1:9" s="5" customFormat="1" ht="24">
      <c r="A61" s="74">
        <v>2620002</v>
      </c>
      <c r="B61" s="45" t="s">
        <v>3</v>
      </c>
      <c r="C61" s="34" t="s">
        <v>30</v>
      </c>
      <c r="D61" s="34" t="s">
        <v>115</v>
      </c>
      <c r="E61" s="159" t="s">
        <v>347</v>
      </c>
      <c r="F61" s="144" t="s">
        <v>35</v>
      </c>
      <c r="G61" s="25" t="s">
        <v>296</v>
      </c>
      <c r="H61" s="25" t="s">
        <v>346</v>
      </c>
      <c r="I61" s="243">
        <v>15000000</v>
      </c>
    </row>
    <row r="62" spans="1:9" s="5" customFormat="1" ht="24">
      <c r="A62" s="74">
        <v>2620002</v>
      </c>
      <c r="B62" s="45" t="s">
        <v>3</v>
      </c>
      <c r="C62" s="34" t="s">
        <v>30</v>
      </c>
      <c r="D62" s="34" t="s">
        <v>115</v>
      </c>
      <c r="E62" s="161" t="s">
        <v>364</v>
      </c>
      <c r="F62" s="31" t="s">
        <v>35</v>
      </c>
      <c r="G62" s="25" t="s">
        <v>366</v>
      </c>
      <c r="H62" s="25" t="s">
        <v>367</v>
      </c>
      <c r="I62" s="244">
        <v>45000000</v>
      </c>
    </row>
    <row r="63" spans="1:9" s="5" customFormat="1" ht="24.75" thickBot="1">
      <c r="A63" s="70">
        <v>2620002</v>
      </c>
      <c r="B63" s="47" t="s">
        <v>3</v>
      </c>
      <c r="C63" s="39" t="s">
        <v>30</v>
      </c>
      <c r="D63" s="41" t="s">
        <v>115</v>
      </c>
      <c r="E63" s="238" t="s">
        <v>365</v>
      </c>
      <c r="F63" s="37" t="s">
        <v>35</v>
      </c>
      <c r="G63" s="27" t="s">
        <v>366</v>
      </c>
      <c r="H63" s="27" t="s">
        <v>367</v>
      </c>
      <c r="I63" s="129">
        <v>25000000</v>
      </c>
    </row>
    <row r="64" spans="1:9" s="3" customFormat="1" ht="22.5" customHeight="1" thickBot="1">
      <c r="A64" s="70">
        <v>2620002</v>
      </c>
      <c r="B64" s="47" t="s">
        <v>30</v>
      </c>
      <c r="C64" s="47" t="s">
        <v>40</v>
      </c>
      <c r="D64" s="35">
        <v>24</v>
      </c>
      <c r="E64" s="534"/>
      <c r="F64" s="535"/>
      <c r="G64" s="47" t="s">
        <v>39</v>
      </c>
      <c r="H64" s="47"/>
      <c r="I64" s="151">
        <f>SUM(I40:I63)</f>
        <v>855817465.73</v>
      </c>
    </row>
    <row r="65" spans="1:9" s="3" customFormat="1" ht="12">
      <c r="A65" s="71">
        <v>2210002</v>
      </c>
      <c r="B65" s="86" t="s">
        <v>7</v>
      </c>
      <c r="C65" s="40" t="s">
        <v>8</v>
      </c>
      <c r="D65" s="40" t="s">
        <v>7</v>
      </c>
      <c r="E65" s="61" t="s">
        <v>9</v>
      </c>
      <c r="F65" s="38" t="s">
        <v>36</v>
      </c>
      <c r="G65" s="46" t="s">
        <v>90</v>
      </c>
      <c r="H65" s="46" t="s">
        <v>446</v>
      </c>
      <c r="I65" s="130">
        <v>389500000</v>
      </c>
    </row>
    <row r="66" spans="1:9" s="3" customFormat="1" ht="12">
      <c r="A66" s="74">
        <v>2210002</v>
      </c>
      <c r="B66" s="87" t="s">
        <v>7</v>
      </c>
      <c r="C66" s="34" t="s">
        <v>8</v>
      </c>
      <c r="D66" s="34" t="s">
        <v>7</v>
      </c>
      <c r="E66" s="62" t="s">
        <v>67</v>
      </c>
      <c r="F66" s="31" t="s">
        <v>36</v>
      </c>
      <c r="G66" s="25" t="s">
        <v>68</v>
      </c>
      <c r="H66" s="25" t="s">
        <v>170</v>
      </c>
      <c r="I66" s="131">
        <v>92235295</v>
      </c>
    </row>
    <row r="67" spans="1:9" s="3" customFormat="1" ht="21.75" customHeight="1">
      <c r="A67" s="76">
        <v>2210002</v>
      </c>
      <c r="B67" s="92" t="s">
        <v>7</v>
      </c>
      <c r="C67" s="34" t="s">
        <v>8</v>
      </c>
      <c r="D67" s="34" t="s">
        <v>103</v>
      </c>
      <c r="E67" s="62" t="s">
        <v>91</v>
      </c>
      <c r="F67" s="31" t="s">
        <v>36</v>
      </c>
      <c r="G67" s="25" t="s">
        <v>88</v>
      </c>
      <c r="H67" s="189" t="s">
        <v>134</v>
      </c>
      <c r="I67" s="131">
        <v>171000000</v>
      </c>
    </row>
    <row r="68" spans="1:9" s="3" customFormat="1" ht="21.75" customHeight="1">
      <c r="A68" s="76">
        <v>2210002</v>
      </c>
      <c r="B68" s="45" t="s">
        <v>7</v>
      </c>
      <c r="C68" s="44" t="s">
        <v>8</v>
      </c>
      <c r="D68" s="34" t="s">
        <v>103</v>
      </c>
      <c r="E68" s="54" t="s">
        <v>211</v>
      </c>
      <c r="F68" s="31" t="s">
        <v>208</v>
      </c>
      <c r="G68" s="42" t="s">
        <v>209</v>
      </c>
      <c r="H68" s="25" t="s">
        <v>452</v>
      </c>
      <c r="I68" s="126">
        <v>307352941.23</v>
      </c>
    </row>
    <row r="69" spans="1:9" s="3" customFormat="1" ht="21.75" customHeight="1">
      <c r="A69" s="76">
        <v>2210002</v>
      </c>
      <c r="B69" s="92" t="s">
        <v>7</v>
      </c>
      <c r="C69" s="34" t="s">
        <v>8</v>
      </c>
      <c r="D69" s="34" t="s">
        <v>7</v>
      </c>
      <c r="E69" s="62" t="s">
        <v>9</v>
      </c>
      <c r="F69" s="31" t="s">
        <v>36</v>
      </c>
      <c r="G69" s="25" t="s">
        <v>232</v>
      </c>
      <c r="H69" s="189" t="s">
        <v>453</v>
      </c>
      <c r="I69" s="131">
        <v>47500000</v>
      </c>
    </row>
    <row r="70" spans="1:9" s="3" customFormat="1" ht="36">
      <c r="A70" s="76">
        <v>2210002</v>
      </c>
      <c r="B70" s="92" t="s">
        <v>7</v>
      </c>
      <c r="C70" s="34" t="s">
        <v>8</v>
      </c>
      <c r="D70" s="34" t="s">
        <v>7</v>
      </c>
      <c r="E70" s="62" t="s">
        <v>242</v>
      </c>
      <c r="F70" s="31" t="s">
        <v>36</v>
      </c>
      <c r="G70" s="25" t="s">
        <v>239</v>
      </c>
      <c r="H70" s="189" t="s">
        <v>454</v>
      </c>
      <c r="I70" s="131">
        <v>107825000</v>
      </c>
    </row>
    <row r="71" spans="1:9" s="3" customFormat="1" ht="24">
      <c r="A71" s="77">
        <v>2210002</v>
      </c>
      <c r="B71" s="220" t="s">
        <v>7</v>
      </c>
      <c r="C71" s="48" t="s">
        <v>8</v>
      </c>
      <c r="D71" s="48" t="s">
        <v>7</v>
      </c>
      <c r="E71" s="191" t="s">
        <v>244</v>
      </c>
      <c r="F71" s="43" t="s">
        <v>36</v>
      </c>
      <c r="G71" s="26" t="s">
        <v>239</v>
      </c>
      <c r="H71" s="266" t="s">
        <v>454</v>
      </c>
      <c r="I71" s="152">
        <v>33440000</v>
      </c>
    </row>
    <row r="72" spans="1:9" s="3" customFormat="1" ht="21.75" customHeight="1">
      <c r="A72" s="76">
        <v>2210002</v>
      </c>
      <c r="B72" s="92" t="s">
        <v>7</v>
      </c>
      <c r="C72" s="34" t="s">
        <v>8</v>
      </c>
      <c r="D72" s="34" t="s">
        <v>286</v>
      </c>
      <c r="E72" s="62" t="s">
        <v>91</v>
      </c>
      <c r="F72" s="31" t="s">
        <v>36</v>
      </c>
      <c r="G72" s="25" t="s">
        <v>287</v>
      </c>
      <c r="H72" s="189" t="s">
        <v>288</v>
      </c>
      <c r="I72" s="131">
        <v>49792076</v>
      </c>
    </row>
    <row r="73" spans="1:9" s="3" customFormat="1" ht="24">
      <c r="A73" s="170">
        <v>2210002</v>
      </c>
      <c r="B73" s="225" t="s">
        <v>7</v>
      </c>
      <c r="C73" s="44" t="s">
        <v>8</v>
      </c>
      <c r="D73" s="44" t="s">
        <v>7</v>
      </c>
      <c r="E73" s="191" t="s">
        <v>67</v>
      </c>
      <c r="F73" s="144" t="s">
        <v>36</v>
      </c>
      <c r="G73" s="42" t="s">
        <v>235</v>
      </c>
      <c r="H73" s="267" t="s">
        <v>455</v>
      </c>
      <c r="I73" s="232">
        <v>64796904.9515</v>
      </c>
    </row>
    <row r="74" spans="1:9" s="3" customFormat="1" ht="36">
      <c r="A74" s="76">
        <v>2210002</v>
      </c>
      <c r="B74" s="92" t="s">
        <v>7</v>
      </c>
      <c r="C74" s="34" t="s">
        <v>8</v>
      </c>
      <c r="D74" s="34" t="s">
        <v>7</v>
      </c>
      <c r="E74" s="62" t="s">
        <v>307</v>
      </c>
      <c r="F74" s="31" t="s">
        <v>36</v>
      </c>
      <c r="G74" s="25" t="s">
        <v>308</v>
      </c>
      <c r="H74" s="189" t="s">
        <v>456</v>
      </c>
      <c r="I74" s="131">
        <v>56441176.47</v>
      </c>
    </row>
    <row r="75" spans="1:9" s="3" customFormat="1" ht="36">
      <c r="A75" s="76">
        <v>2210002</v>
      </c>
      <c r="B75" s="92" t="s">
        <v>7</v>
      </c>
      <c r="C75" s="34" t="s">
        <v>8</v>
      </c>
      <c r="D75" s="34" t="s">
        <v>7</v>
      </c>
      <c r="E75" s="62" t="s">
        <v>451</v>
      </c>
      <c r="F75" s="31" t="s">
        <v>36</v>
      </c>
      <c r="G75" s="25" t="s">
        <v>445</v>
      </c>
      <c r="H75" s="189" t="s">
        <v>309</v>
      </c>
      <c r="I75" s="131">
        <v>0</v>
      </c>
    </row>
    <row r="76" spans="1:9" s="3" customFormat="1" ht="36">
      <c r="A76" s="170">
        <v>2210002</v>
      </c>
      <c r="B76" s="225" t="s">
        <v>7</v>
      </c>
      <c r="C76" s="44" t="s">
        <v>8</v>
      </c>
      <c r="D76" s="44" t="s">
        <v>7</v>
      </c>
      <c r="E76" s="57" t="s">
        <v>310</v>
      </c>
      <c r="F76" s="43" t="s">
        <v>36</v>
      </c>
      <c r="G76" s="42" t="s">
        <v>274</v>
      </c>
      <c r="H76" s="267" t="s">
        <v>456</v>
      </c>
      <c r="I76" s="232">
        <v>55882352.94</v>
      </c>
    </row>
    <row r="77" spans="1:9" s="3" customFormat="1" ht="23.25" customHeight="1">
      <c r="A77" s="76">
        <v>2210002</v>
      </c>
      <c r="B77" s="92" t="s">
        <v>7</v>
      </c>
      <c r="C77" s="34" t="s">
        <v>8</v>
      </c>
      <c r="D77" s="34" t="s">
        <v>7</v>
      </c>
      <c r="E77" s="62" t="s">
        <v>324</v>
      </c>
      <c r="F77" s="31" t="s">
        <v>36</v>
      </c>
      <c r="G77" s="25" t="s">
        <v>325</v>
      </c>
      <c r="H77" s="189" t="s">
        <v>457</v>
      </c>
      <c r="I77" s="233">
        <v>84105440.5</v>
      </c>
    </row>
    <row r="78" spans="1:9" s="3" customFormat="1" ht="24">
      <c r="A78" s="170">
        <v>2210002</v>
      </c>
      <c r="B78" s="225" t="s">
        <v>7</v>
      </c>
      <c r="C78" s="44" t="s">
        <v>8</v>
      </c>
      <c r="D78" s="44" t="s">
        <v>7</v>
      </c>
      <c r="E78" s="49" t="s">
        <v>355</v>
      </c>
      <c r="F78" s="43" t="s">
        <v>36</v>
      </c>
      <c r="G78" s="26" t="s">
        <v>293</v>
      </c>
      <c r="H78" s="26" t="s">
        <v>354</v>
      </c>
      <c r="I78" s="232">
        <v>53647058.82</v>
      </c>
    </row>
    <row r="79" spans="1:9" s="3" customFormat="1" ht="24">
      <c r="A79" s="76">
        <v>2210002</v>
      </c>
      <c r="B79" s="45" t="s">
        <v>7</v>
      </c>
      <c r="C79" s="34" t="s">
        <v>8</v>
      </c>
      <c r="D79" s="34" t="s">
        <v>7</v>
      </c>
      <c r="E79" s="62" t="s">
        <v>244</v>
      </c>
      <c r="F79" s="31" t="s">
        <v>36</v>
      </c>
      <c r="G79" s="25" t="s">
        <v>416</v>
      </c>
      <c r="H79" s="25" t="s">
        <v>447</v>
      </c>
      <c r="I79" s="134">
        <v>4750000</v>
      </c>
    </row>
    <row r="80" spans="1:9" s="3" customFormat="1" ht="36.75" thickBot="1">
      <c r="A80" s="74">
        <v>2210002</v>
      </c>
      <c r="B80" s="82" t="s">
        <v>7</v>
      </c>
      <c r="C80" s="33" t="s">
        <v>8</v>
      </c>
      <c r="D80" s="33" t="s">
        <v>7</v>
      </c>
      <c r="E80" s="161" t="s">
        <v>242</v>
      </c>
      <c r="F80" s="30" t="s">
        <v>36</v>
      </c>
      <c r="G80" s="24" t="s">
        <v>416</v>
      </c>
      <c r="H80" s="24" t="s">
        <v>448</v>
      </c>
      <c r="I80" s="143">
        <v>28500000</v>
      </c>
    </row>
    <row r="81" spans="1:9" s="3" customFormat="1" ht="20.25" customHeight="1" thickBot="1">
      <c r="A81" s="72">
        <v>2210002</v>
      </c>
      <c r="B81" s="35" t="s">
        <v>8</v>
      </c>
      <c r="C81" s="35" t="s">
        <v>69</v>
      </c>
      <c r="D81" s="35">
        <v>15</v>
      </c>
      <c r="E81" s="536"/>
      <c r="F81" s="537"/>
      <c r="G81" s="35" t="s">
        <v>39</v>
      </c>
      <c r="H81" s="35"/>
      <c r="I81" s="150">
        <f>SUM(I65:I80)</f>
        <v>1546768245.9115</v>
      </c>
    </row>
    <row r="82" spans="1:9" s="3" customFormat="1" ht="21" customHeight="1" thickBot="1">
      <c r="A82" s="73"/>
      <c r="B82" s="85"/>
      <c r="C82" s="85"/>
      <c r="D82" s="85"/>
      <c r="E82" s="59"/>
      <c r="F82" s="85"/>
      <c r="G82" s="97"/>
      <c r="H82" s="97"/>
      <c r="I82" s="128"/>
    </row>
    <row r="83" spans="1:9" s="3" customFormat="1" ht="19.5" customHeight="1">
      <c r="A83" s="71">
        <v>2230002</v>
      </c>
      <c r="B83" s="90" t="s">
        <v>7</v>
      </c>
      <c r="C83" s="32" t="s">
        <v>10</v>
      </c>
      <c r="D83" s="32" t="s">
        <v>71</v>
      </c>
      <c r="E83" s="64" t="s">
        <v>52</v>
      </c>
      <c r="F83" s="109" t="s">
        <v>36</v>
      </c>
      <c r="G83" s="138" t="s">
        <v>119</v>
      </c>
      <c r="H83" s="23" t="s">
        <v>161</v>
      </c>
      <c r="I83" s="132">
        <v>18896886</v>
      </c>
    </row>
    <row r="84" spans="1:9" s="3" customFormat="1" ht="12">
      <c r="A84" s="76">
        <v>2230002</v>
      </c>
      <c r="B84" s="45" t="s">
        <v>7</v>
      </c>
      <c r="C84" s="34" t="s">
        <v>10</v>
      </c>
      <c r="D84" s="34" t="s">
        <v>7</v>
      </c>
      <c r="E84" s="56" t="s">
        <v>11</v>
      </c>
      <c r="F84" s="31" t="s">
        <v>36</v>
      </c>
      <c r="G84" s="139" t="s">
        <v>118</v>
      </c>
      <c r="H84" s="25" t="s">
        <v>162</v>
      </c>
      <c r="I84" s="126">
        <v>20900000</v>
      </c>
    </row>
    <row r="85" spans="1:9" s="3" customFormat="1" ht="12">
      <c r="A85" s="76">
        <v>2230002</v>
      </c>
      <c r="B85" s="45" t="s">
        <v>7</v>
      </c>
      <c r="C85" s="34" t="s">
        <v>10</v>
      </c>
      <c r="D85" s="34" t="s">
        <v>7</v>
      </c>
      <c r="E85" s="56" t="s">
        <v>84</v>
      </c>
      <c r="F85" s="31" t="s">
        <v>36</v>
      </c>
      <c r="G85" s="139" t="s">
        <v>85</v>
      </c>
      <c r="H85" s="25" t="s">
        <v>163</v>
      </c>
      <c r="I85" s="126">
        <v>7627483</v>
      </c>
    </row>
    <row r="86" spans="1:9" s="3" customFormat="1" ht="12">
      <c r="A86" s="76">
        <v>2230002</v>
      </c>
      <c r="B86" s="45" t="s">
        <v>7</v>
      </c>
      <c r="C86" s="34" t="s">
        <v>10</v>
      </c>
      <c r="D86" s="34" t="s">
        <v>7</v>
      </c>
      <c r="E86" s="56" t="s">
        <v>86</v>
      </c>
      <c r="F86" s="31" t="s">
        <v>36</v>
      </c>
      <c r="G86" s="139" t="s">
        <v>85</v>
      </c>
      <c r="H86" s="25" t="s">
        <v>161</v>
      </c>
      <c r="I86" s="126">
        <v>12765737</v>
      </c>
    </row>
    <row r="87" spans="1:9" s="3" customFormat="1" ht="12">
      <c r="A87" s="74">
        <v>2230002</v>
      </c>
      <c r="B87" s="87" t="s">
        <v>7</v>
      </c>
      <c r="C87" s="33" t="s">
        <v>10</v>
      </c>
      <c r="D87" s="33" t="s">
        <v>71</v>
      </c>
      <c r="E87" s="194" t="s">
        <v>52</v>
      </c>
      <c r="F87" s="30" t="s">
        <v>36</v>
      </c>
      <c r="G87" s="195" t="s">
        <v>218</v>
      </c>
      <c r="H87" s="24" t="s">
        <v>219</v>
      </c>
      <c r="I87" s="127">
        <v>11759220</v>
      </c>
    </row>
    <row r="88" spans="1:9" s="3" customFormat="1" ht="12">
      <c r="A88" s="76">
        <v>2230002</v>
      </c>
      <c r="B88" s="45" t="s">
        <v>7</v>
      </c>
      <c r="C88" s="34" t="s">
        <v>10</v>
      </c>
      <c r="D88" s="34" t="s">
        <v>7</v>
      </c>
      <c r="E88" s="56" t="s">
        <v>11</v>
      </c>
      <c r="F88" s="31" t="s">
        <v>36</v>
      </c>
      <c r="G88" s="195" t="s">
        <v>218</v>
      </c>
      <c r="H88" s="24" t="s">
        <v>219</v>
      </c>
      <c r="I88" s="126">
        <v>20900000</v>
      </c>
    </row>
    <row r="89" spans="1:9" s="3" customFormat="1" ht="12">
      <c r="A89" s="76">
        <v>2230002</v>
      </c>
      <c r="B89" s="45" t="s">
        <v>7</v>
      </c>
      <c r="C89" s="34" t="s">
        <v>10</v>
      </c>
      <c r="D89" s="34" t="s">
        <v>7</v>
      </c>
      <c r="E89" s="56" t="s">
        <v>84</v>
      </c>
      <c r="F89" s="31" t="s">
        <v>36</v>
      </c>
      <c r="G89" s="139" t="s">
        <v>218</v>
      </c>
      <c r="H89" s="25" t="s">
        <v>220</v>
      </c>
      <c r="I89" s="126">
        <v>7400905</v>
      </c>
    </row>
    <row r="90" spans="1:9" s="3" customFormat="1" ht="23.25" customHeight="1">
      <c r="A90" s="76">
        <v>2230002</v>
      </c>
      <c r="B90" s="45" t="s">
        <v>7</v>
      </c>
      <c r="C90" s="34" t="s">
        <v>10</v>
      </c>
      <c r="D90" s="34" t="s">
        <v>7</v>
      </c>
      <c r="E90" s="56" t="s">
        <v>86</v>
      </c>
      <c r="F90" s="31" t="s">
        <v>36</v>
      </c>
      <c r="G90" s="139" t="s">
        <v>218</v>
      </c>
      <c r="H90" s="25" t="s">
        <v>220</v>
      </c>
      <c r="I90" s="126">
        <v>21932648</v>
      </c>
    </row>
    <row r="91" spans="1:9" s="3" customFormat="1" ht="24" customHeight="1" thickBot="1">
      <c r="A91" s="70">
        <v>2230002</v>
      </c>
      <c r="B91" s="47" t="s">
        <v>7</v>
      </c>
      <c r="C91" s="39" t="s">
        <v>10</v>
      </c>
      <c r="D91" s="39" t="s">
        <v>7</v>
      </c>
      <c r="E91" s="63" t="s">
        <v>444</v>
      </c>
      <c r="F91" s="37" t="s">
        <v>192</v>
      </c>
      <c r="G91" s="140" t="s">
        <v>312</v>
      </c>
      <c r="H91" s="27" t="s">
        <v>312</v>
      </c>
      <c r="I91" s="129">
        <v>3529412</v>
      </c>
    </row>
    <row r="92" spans="1:9" s="3" customFormat="1" ht="19.5" customHeight="1" thickBot="1">
      <c r="A92" s="70">
        <v>2210002</v>
      </c>
      <c r="B92" s="88" t="s">
        <v>10</v>
      </c>
      <c r="C92" s="47" t="s">
        <v>40</v>
      </c>
      <c r="D92" s="47">
        <v>9</v>
      </c>
      <c r="E92" s="534"/>
      <c r="F92" s="535"/>
      <c r="G92" s="47" t="s">
        <v>39</v>
      </c>
      <c r="H92" s="47"/>
      <c r="I92" s="147">
        <f>SUM(I83:I91)</f>
        <v>125712291</v>
      </c>
    </row>
    <row r="93" spans="1:9" s="3" customFormat="1" ht="34.5" customHeight="1">
      <c r="A93" s="71">
        <v>2510002</v>
      </c>
      <c r="B93" s="91" t="s">
        <v>12</v>
      </c>
      <c r="C93" s="32" t="s">
        <v>13</v>
      </c>
      <c r="D93" s="32" t="s">
        <v>92</v>
      </c>
      <c r="E93" s="116" t="s">
        <v>14</v>
      </c>
      <c r="F93" s="23" t="s">
        <v>35</v>
      </c>
      <c r="G93" s="23" t="s">
        <v>44</v>
      </c>
      <c r="H93" s="23" t="s">
        <v>136</v>
      </c>
      <c r="I93" s="257">
        <v>23235743.21</v>
      </c>
    </row>
    <row r="94" spans="1:9" s="3" customFormat="1" ht="20.25" customHeight="1">
      <c r="A94" s="74">
        <v>2510002</v>
      </c>
      <c r="B94" s="82" t="s">
        <v>12</v>
      </c>
      <c r="C94" s="33" t="s">
        <v>13</v>
      </c>
      <c r="D94" s="33" t="s">
        <v>93</v>
      </c>
      <c r="E94" s="148" t="s">
        <v>15</v>
      </c>
      <c r="F94" s="142" t="s">
        <v>35</v>
      </c>
      <c r="G94" s="142" t="s">
        <v>44</v>
      </c>
      <c r="H94" s="142" t="s">
        <v>136</v>
      </c>
      <c r="I94" s="143">
        <v>8298479.72</v>
      </c>
    </row>
    <row r="95" spans="1:9" s="3" customFormat="1" ht="20.25" customHeight="1">
      <c r="A95" s="76">
        <v>2510002</v>
      </c>
      <c r="B95" s="45" t="s">
        <v>12</v>
      </c>
      <c r="C95" s="34" t="s">
        <v>13</v>
      </c>
      <c r="D95" s="34" t="s">
        <v>92</v>
      </c>
      <c r="E95" s="115" t="s">
        <v>15</v>
      </c>
      <c r="F95" s="25" t="s">
        <v>35</v>
      </c>
      <c r="G95" s="25" t="s">
        <v>53</v>
      </c>
      <c r="H95" s="25" t="s">
        <v>139</v>
      </c>
      <c r="I95" s="167">
        <v>49790878.32</v>
      </c>
    </row>
    <row r="96" spans="1:9" s="3" customFormat="1" ht="27.75" customHeight="1">
      <c r="A96" s="76">
        <v>2510002</v>
      </c>
      <c r="B96" s="45" t="s">
        <v>12</v>
      </c>
      <c r="C96" s="34" t="s">
        <v>13</v>
      </c>
      <c r="D96" s="34" t="s">
        <v>94</v>
      </c>
      <c r="E96" s="115" t="s">
        <v>16</v>
      </c>
      <c r="F96" s="25" t="s">
        <v>35</v>
      </c>
      <c r="G96" s="25" t="s">
        <v>54</v>
      </c>
      <c r="H96" s="25" t="s">
        <v>137</v>
      </c>
      <c r="I96" s="134">
        <v>82984797.19</v>
      </c>
    </row>
    <row r="97" spans="1:9" s="3" customFormat="1" ht="21" customHeight="1">
      <c r="A97" s="76">
        <v>2510002</v>
      </c>
      <c r="B97" s="45" t="s">
        <v>12</v>
      </c>
      <c r="C97" s="34" t="s">
        <v>13</v>
      </c>
      <c r="D97" s="34" t="s">
        <v>93</v>
      </c>
      <c r="E97" s="115" t="s">
        <v>59</v>
      </c>
      <c r="F97" s="25" t="s">
        <v>35</v>
      </c>
      <c r="G97" s="25" t="s">
        <v>60</v>
      </c>
      <c r="H97" s="25" t="s">
        <v>135</v>
      </c>
      <c r="I97" s="178">
        <v>46471486.43</v>
      </c>
    </row>
    <row r="98" spans="1:9" s="3" customFormat="1" ht="21" customHeight="1">
      <c r="A98" s="77">
        <v>2510002</v>
      </c>
      <c r="B98" s="83" t="s">
        <v>12</v>
      </c>
      <c r="C98" s="48" t="s">
        <v>13</v>
      </c>
      <c r="D98" s="48" t="s">
        <v>94</v>
      </c>
      <c r="E98" s="117" t="s">
        <v>16</v>
      </c>
      <c r="F98" s="26" t="s">
        <v>35</v>
      </c>
      <c r="G98" s="26" t="s">
        <v>70</v>
      </c>
      <c r="H98" s="26" t="s">
        <v>138</v>
      </c>
      <c r="I98" s="167">
        <v>16596959.44</v>
      </c>
    </row>
    <row r="99" spans="1:9" s="3" customFormat="1" ht="26.25" customHeight="1">
      <c r="A99" s="76">
        <v>2510002</v>
      </c>
      <c r="B99" s="45" t="s">
        <v>12</v>
      </c>
      <c r="C99" s="34" t="s">
        <v>13</v>
      </c>
      <c r="D99" s="34" t="s">
        <v>273</v>
      </c>
      <c r="E99" s="115" t="s">
        <v>15</v>
      </c>
      <c r="F99" s="25" t="s">
        <v>35</v>
      </c>
      <c r="G99" s="25" t="s">
        <v>81</v>
      </c>
      <c r="H99" s="25" t="s">
        <v>135</v>
      </c>
      <c r="I99" s="219">
        <v>33193918.88</v>
      </c>
    </row>
    <row r="100" spans="1:9" s="3" customFormat="1" ht="28.5" customHeight="1">
      <c r="A100" s="76">
        <v>2510002</v>
      </c>
      <c r="B100" s="45" t="s">
        <v>12</v>
      </c>
      <c r="C100" s="34" t="s">
        <v>13</v>
      </c>
      <c r="D100" s="34" t="s">
        <v>92</v>
      </c>
      <c r="E100" s="115" t="s">
        <v>199</v>
      </c>
      <c r="F100" s="100" t="s">
        <v>35</v>
      </c>
      <c r="G100" s="25" t="s">
        <v>88</v>
      </c>
      <c r="H100" s="25" t="s">
        <v>187</v>
      </c>
      <c r="I100" s="134">
        <v>82984797.19</v>
      </c>
    </row>
    <row r="101" spans="1:9" s="3" customFormat="1" ht="27.75" customHeight="1">
      <c r="A101" s="76">
        <v>2510002</v>
      </c>
      <c r="B101" s="45" t="s">
        <v>12</v>
      </c>
      <c r="C101" s="34" t="s">
        <v>13</v>
      </c>
      <c r="D101" s="34" t="s">
        <v>92</v>
      </c>
      <c r="E101" s="115" t="s">
        <v>108</v>
      </c>
      <c r="F101" s="100" t="s">
        <v>35</v>
      </c>
      <c r="G101" s="25" t="s">
        <v>107</v>
      </c>
      <c r="H101" s="25" t="s">
        <v>127</v>
      </c>
      <c r="I101" s="178">
        <v>23235743.21</v>
      </c>
    </row>
    <row r="102" spans="1:9" s="3" customFormat="1" ht="24" customHeight="1">
      <c r="A102" s="255">
        <v>2510002</v>
      </c>
      <c r="B102" s="34" t="s">
        <v>12</v>
      </c>
      <c r="C102" s="34" t="s">
        <v>13</v>
      </c>
      <c r="D102" s="34" t="s">
        <v>94</v>
      </c>
      <c r="E102" s="148" t="s">
        <v>602</v>
      </c>
      <c r="F102" s="100" t="s">
        <v>35</v>
      </c>
      <c r="G102" s="100" t="s">
        <v>107</v>
      </c>
      <c r="H102" s="531" t="s">
        <v>601</v>
      </c>
      <c r="I102" s="167">
        <v>40219472.87</v>
      </c>
    </row>
    <row r="103" spans="1:9" s="3" customFormat="1" ht="12">
      <c r="A103" s="76">
        <v>2510002</v>
      </c>
      <c r="B103" s="45" t="s">
        <v>12</v>
      </c>
      <c r="C103" s="44" t="s">
        <v>13</v>
      </c>
      <c r="D103" s="34" t="s">
        <v>92</v>
      </c>
      <c r="E103" s="115" t="s">
        <v>183</v>
      </c>
      <c r="F103" s="100" t="s">
        <v>35</v>
      </c>
      <c r="G103" s="25" t="s">
        <v>128</v>
      </c>
      <c r="H103" s="25" t="s">
        <v>182</v>
      </c>
      <c r="I103" s="202">
        <v>82984797.19</v>
      </c>
    </row>
    <row r="104" spans="1:9" s="3" customFormat="1" ht="27.75" customHeight="1">
      <c r="A104" s="74">
        <v>2510002</v>
      </c>
      <c r="B104" s="45" t="s">
        <v>12</v>
      </c>
      <c r="C104" s="34" t="s">
        <v>13</v>
      </c>
      <c r="D104" s="34" t="s">
        <v>92</v>
      </c>
      <c r="E104" s="204" t="s">
        <v>231</v>
      </c>
      <c r="F104" s="100" t="s">
        <v>205</v>
      </c>
      <c r="G104" s="25" t="s">
        <v>232</v>
      </c>
      <c r="H104" s="24" t="s">
        <v>238</v>
      </c>
      <c r="I104" s="202">
        <v>0</v>
      </c>
    </row>
    <row r="105" spans="1:9" s="3" customFormat="1" ht="29.25" customHeight="1">
      <c r="A105" s="170">
        <v>2510002</v>
      </c>
      <c r="B105" s="171" t="s">
        <v>12</v>
      </c>
      <c r="C105" s="48" t="s">
        <v>13</v>
      </c>
      <c r="D105" s="48" t="s">
        <v>92</v>
      </c>
      <c r="E105" s="117" t="s">
        <v>199</v>
      </c>
      <c r="F105" s="205" t="s">
        <v>35</v>
      </c>
      <c r="G105" s="206" t="s">
        <v>232</v>
      </c>
      <c r="H105" s="206" t="s">
        <v>238</v>
      </c>
      <c r="I105" s="202">
        <v>15000000</v>
      </c>
    </row>
    <row r="106" spans="1:9" s="3" customFormat="1" ht="27.75" customHeight="1">
      <c r="A106" s="76">
        <v>2510002</v>
      </c>
      <c r="B106" s="45" t="s">
        <v>12</v>
      </c>
      <c r="C106" s="34" t="s">
        <v>13</v>
      </c>
      <c r="D106" s="34" t="s">
        <v>93</v>
      </c>
      <c r="E106" s="115" t="s">
        <v>237</v>
      </c>
      <c r="F106" s="207" t="s">
        <v>35</v>
      </c>
      <c r="G106" s="209" t="s">
        <v>239</v>
      </c>
      <c r="H106" s="209" t="s">
        <v>240</v>
      </c>
      <c r="I106" s="202">
        <v>4000000</v>
      </c>
    </row>
    <row r="107" spans="1:9" s="3" customFormat="1" ht="12">
      <c r="A107" s="77">
        <v>2510002</v>
      </c>
      <c r="B107" s="83" t="s">
        <v>12</v>
      </c>
      <c r="C107" s="48" t="s">
        <v>13</v>
      </c>
      <c r="D107" s="34" t="s">
        <v>94</v>
      </c>
      <c r="E107" s="117" t="s">
        <v>241</v>
      </c>
      <c r="F107" s="208" t="s">
        <v>205</v>
      </c>
      <c r="G107" s="209" t="s">
        <v>239</v>
      </c>
      <c r="H107" s="209" t="s">
        <v>240</v>
      </c>
      <c r="I107" s="202">
        <v>0</v>
      </c>
    </row>
    <row r="108" spans="1:10" s="3" customFormat="1" ht="27" customHeight="1">
      <c r="A108" s="76">
        <v>2510002</v>
      </c>
      <c r="B108" s="45" t="s">
        <v>12</v>
      </c>
      <c r="C108" s="34" t="s">
        <v>13</v>
      </c>
      <c r="D108" s="34" t="s">
        <v>275</v>
      </c>
      <c r="E108" s="115" t="s">
        <v>276</v>
      </c>
      <c r="F108" s="25" t="s">
        <v>35</v>
      </c>
      <c r="G108" s="209" t="s">
        <v>269</v>
      </c>
      <c r="H108" s="209" t="s">
        <v>274</v>
      </c>
      <c r="I108" s="202">
        <v>25000000</v>
      </c>
      <c r="J108" s="253"/>
    </row>
    <row r="109" spans="1:9" s="3" customFormat="1" ht="27" customHeight="1">
      <c r="A109" s="255">
        <v>2510002</v>
      </c>
      <c r="B109" s="34" t="s">
        <v>12</v>
      </c>
      <c r="C109" s="34" t="s">
        <v>13</v>
      </c>
      <c r="D109" s="34" t="s">
        <v>12</v>
      </c>
      <c r="E109" s="148" t="s">
        <v>108</v>
      </c>
      <c r="F109" s="100" t="s">
        <v>368</v>
      </c>
      <c r="G109" s="229" t="s">
        <v>418</v>
      </c>
      <c r="H109" s="229" t="s">
        <v>288</v>
      </c>
      <c r="I109" s="202">
        <v>10900000</v>
      </c>
    </row>
    <row r="110" spans="1:9" s="3" customFormat="1" ht="27" customHeight="1">
      <c r="A110" s="255">
        <v>2510002</v>
      </c>
      <c r="B110" s="34" t="s">
        <v>12</v>
      </c>
      <c r="C110" s="34" t="s">
        <v>13</v>
      </c>
      <c r="D110" s="34" t="s">
        <v>12</v>
      </c>
      <c r="E110" s="256" t="s">
        <v>417</v>
      </c>
      <c r="F110" s="100" t="s">
        <v>368</v>
      </c>
      <c r="G110" s="229" t="s">
        <v>419</v>
      </c>
      <c r="H110" s="229" t="s">
        <v>255</v>
      </c>
      <c r="I110" s="202">
        <v>27247078</v>
      </c>
    </row>
    <row r="111" spans="1:9" s="3" customFormat="1" ht="15.75" customHeight="1">
      <c r="A111" s="77">
        <v>2510002</v>
      </c>
      <c r="B111" s="83" t="s">
        <v>12</v>
      </c>
      <c r="C111" s="48" t="s">
        <v>13</v>
      </c>
      <c r="D111" s="34" t="s">
        <v>94</v>
      </c>
      <c r="E111" s="117" t="s">
        <v>603</v>
      </c>
      <c r="F111" s="25" t="s">
        <v>35</v>
      </c>
      <c r="G111" s="209" t="s">
        <v>291</v>
      </c>
      <c r="H111" s="209" t="s">
        <v>279</v>
      </c>
      <c r="I111" s="532">
        <v>29988706</v>
      </c>
    </row>
    <row r="112" spans="1:9" s="3" customFormat="1" ht="27.75" customHeight="1">
      <c r="A112" s="254">
        <v>2510002</v>
      </c>
      <c r="B112" s="48" t="s">
        <v>12</v>
      </c>
      <c r="C112" s="48" t="s">
        <v>13</v>
      </c>
      <c r="D112" s="34" t="s">
        <v>92</v>
      </c>
      <c r="E112" s="148" t="s">
        <v>604</v>
      </c>
      <c r="F112" s="100" t="s">
        <v>35</v>
      </c>
      <c r="G112" s="229" t="s">
        <v>238</v>
      </c>
      <c r="H112" s="229" t="s">
        <v>344</v>
      </c>
      <c r="I112" s="202">
        <v>124905887</v>
      </c>
    </row>
    <row r="113" spans="1:9" s="3" customFormat="1" ht="18.75" customHeight="1">
      <c r="A113" s="77">
        <v>2510002</v>
      </c>
      <c r="B113" s="83" t="s">
        <v>12</v>
      </c>
      <c r="C113" s="48" t="s">
        <v>13</v>
      </c>
      <c r="D113" s="34" t="s">
        <v>92</v>
      </c>
      <c r="E113" s="115" t="s">
        <v>334</v>
      </c>
      <c r="F113" s="25" t="s">
        <v>35</v>
      </c>
      <c r="G113" s="209" t="s">
        <v>305</v>
      </c>
      <c r="H113" s="209" t="s">
        <v>335</v>
      </c>
      <c r="I113" s="202">
        <v>15000000</v>
      </c>
    </row>
    <row r="114" spans="1:9" s="3" customFormat="1" ht="18.75" customHeight="1">
      <c r="A114" s="76">
        <v>2510002</v>
      </c>
      <c r="B114" s="45" t="s">
        <v>12</v>
      </c>
      <c r="C114" s="34" t="s">
        <v>13</v>
      </c>
      <c r="D114" s="34" t="s">
        <v>12</v>
      </c>
      <c r="E114" s="115" t="s">
        <v>441</v>
      </c>
      <c r="F114" s="25" t="s">
        <v>205</v>
      </c>
      <c r="G114" s="209" t="s">
        <v>440</v>
      </c>
      <c r="H114" s="209" t="s">
        <v>325</v>
      </c>
      <c r="I114" s="202">
        <v>0</v>
      </c>
    </row>
    <row r="115" spans="1:9" s="3" customFormat="1" ht="18.75" customHeight="1">
      <c r="A115" s="77">
        <v>2510002</v>
      </c>
      <c r="B115" s="83" t="s">
        <v>12</v>
      </c>
      <c r="C115" s="48" t="s">
        <v>13</v>
      </c>
      <c r="D115" s="34" t="s">
        <v>93</v>
      </c>
      <c r="E115" s="115" t="s">
        <v>59</v>
      </c>
      <c r="F115" s="25" t="s">
        <v>35</v>
      </c>
      <c r="G115" s="209" t="s">
        <v>326</v>
      </c>
      <c r="H115" s="209" t="s">
        <v>337</v>
      </c>
      <c r="I115" s="202">
        <v>50000000</v>
      </c>
    </row>
    <row r="116" spans="1:9" s="3" customFormat="1" ht="18.75" customHeight="1">
      <c r="A116" s="255">
        <v>2510002</v>
      </c>
      <c r="B116" s="34" t="s">
        <v>12</v>
      </c>
      <c r="C116" s="34" t="s">
        <v>13</v>
      </c>
      <c r="D116" s="34" t="s">
        <v>12</v>
      </c>
      <c r="E116" s="148" t="s">
        <v>441</v>
      </c>
      <c r="F116" s="100" t="s">
        <v>35</v>
      </c>
      <c r="G116" s="229" t="s">
        <v>442</v>
      </c>
      <c r="H116" s="229" t="s">
        <v>336</v>
      </c>
      <c r="I116" s="202">
        <v>35294118</v>
      </c>
    </row>
    <row r="117" spans="1:9" s="3" customFormat="1" ht="28.5" customHeight="1" thickBot="1">
      <c r="A117" s="77">
        <v>2510002</v>
      </c>
      <c r="B117" s="83" t="s">
        <v>12</v>
      </c>
      <c r="C117" s="48" t="s">
        <v>13</v>
      </c>
      <c r="D117" s="34" t="s">
        <v>92</v>
      </c>
      <c r="E117" s="117" t="s">
        <v>199</v>
      </c>
      <c r="F117" s="25" t="s">
        <v>35</v>
      </c>
      <c r="G117" s="209" t="s">
        <v>336</v>
      </c>
      <c r="H117" s="209" t="s">
        <v>458</v>
      </c>
      <c r="I117" s="202">
        <v>57000000</v>
      </c>
    </row>
    <row r="118" spans="1:9" s="3" customFormat="1" ht="26.25" customHeight="1" thickBot="1">
      <c r="A118" s="72">
        <v>2510002</v>
      </c>
      <c r="B118" s="210" t="s">
        <v>13</v>
      </c>
      <c r="C118" s="35" t="s">
        <v>40</v>
      </c>
      <c r="D118" s="35">
        <v>22</v>
      </c>
      <c r="E118" s="536"/>
      <c r="F118" s="537"/>
      <c r="G118" s="211" t="s">
        <v>39</v>
      </c>
      <c r="H118" s="211"/>
      <c r="I118" s="150">
        <f>SUM(I93:I117)</f>
        <v>884332862.65</v>
      </c>
    </row>
    <row r="119" spans="1:9" s="3" customFormat="1" ht="23.25" customHeight="1">
      <c r="A119" s="73"/>
      <c r="B119" s="85"/>
      <c r="C119" s="85"/>
      <c r="D119" s="85"/>
      <c r="E119" s="60"/>
      <c r="F119" s="97"/>
      <c r="G119" s="97"/>
      <c r="H119" s="97"/>
      <c r="I119" s="128"/>
    </row>
    <row r="120" spans="1:9" s="3" customFormat="1" ht="23.25" customHeight="1" thickBot="1">
      <c r="A120" s="73"/>
      <c r="B120" s="85"/>
      <c r="C120" s="85"/>
      <c r="D120" s="85"/>
      <c r="E120" s="60"/>
      <c r="F120" s="97"/>
      <c r="G120" s="97"/>
      <c r="H120" s="97"/>
      <c r="I120" s="128"/>
    </row>
    <row r="121" spans="1:9" s="3" customFormat="1" ht="24" customHeight="1">
      <c r="A121" s="106">
        <v>2810002</v>
      </c>
      <c r="B121" s="108" t="s">
        <v>17</v>
      </c>
      <c r="C121" s="40" t="s">
        <v>31</v>
      </c>
      <c r="D121" s="32" t="s">
        <v>17</v>
      </c>
      <c r="E121" s="200" t="s">
        <v>18</v>
      </c>
      <c r="F121" s="109" t="s">
        <v>35</v>
      </c>
      <c r="G121" s="46" t="s">
        <v>83</v>
      </c>
      <c r="H121" s="201" t="s">
        <v>129</v>
      </c>
      <c r="I121" s="125">
        <v>19916351.32</v>
      </c>
    </row>
    <row r="122" spans="1:9" s="3" customFormat="1" ht="24" customHeight="1">
      <c r="A122" s="76">
        <v>2810002</v>
      </c>
      <c r="B122" s="169" t="s">
        <v>17</v>
      </c>
      <c r="C122" s="112" t="s">
        <v>31</v>
      </c>
      <c r="D122" s="34" t="s">
        <v>17</v>
      </c>
      <c r="E122" s="62" t="s">
        <v>101</v>
      </c>
      <c r="F122" s="30" t="s">
        <v>35</v>
      </c>
      <c r="G122" s="25" t="s">
        <v>104</v>
      </c>
      <c r="H122" s="189" t="s">
        <v>130</v>
      </c>
      <c r="I122" s="126">
        <v>6638783.77</v>
      </c>
    </row>
    <row r="123" spans="1:9" s="3" customFormat="1" ht="24" customHeight="1">
      <c r="A123" s="76">
        <v>2810002</v>
      </c>
      <c r="B123" s="169" t="s">
        <v>17</v>
      </c>
      <c r="C123" s="112" t="s">
        <v>31</v>
      </c>
      <c r="D123" s="44" t="s">
        <v>17</v>
      </c>
      <c r="E123" s="228" t="s">
        <v>258</v>
      </c>
      <c r="F123" s="144" t="s">
        <v>245</v>
      </c>
      <c r="G123" s="25" t="s">
        <v>104</v>
      </c>
      <c r="H123" s="199" t="s">
        <v>439</v>
      </c>
      <c r="I123" s="126">
        <v>7302662.15</v>
      </c>
    </row>
    <row r="124" spans="1:9" s="3" customFormat="1" ht="24" customHeight="1">
      <c r="A124" s="76">
        <v>2810002</v>
      </c>
      <c r="B124" s="169" t="s">
        <v>17</v>
      </c>
      <c r="C124" s="34" t="s">
        <v>31</v>
      </c>
      <c r="D124" s="34" t="s">
        <v>17</v>
      </c>
      <c r="E124" s="56" t="s">
        <v>106</v>
      </c>
      <c r="F124" s="31" t="s">
        <v>35</v>
      </c>
      <c r="G124" s="25" t="s">
        <v>120</v>
      </c>
      <c r="H124" s="199" t="s">
        <v>131</v>
      </c>
      <c r="I124" s="126">
        <v>79665405.3</v>
      </c>
    </row>
    <row r="125" spans="1:9" s="3" customFormat="1" ht="24" customHeight="1">
      <c r="A125" s="77">
        <v>2810002</v>
      </c>
      <c r="B125" s="216" t="s">
        <v>17</v>
      </c>
      <c r="C125" s="48" t="s">
        <v>31</v>
      </c>
      <c r="D125" s="48" t="s">
        <v>17</v>
      </c>
      <c r="E125" s="217" t="s">
        <v>18</v>
      </c>
      <c r="F125" s="43" t="s">
        <v>35</v>
      </c>
      <c r="G125" s="42" t="s">
        <v>224</v>
      </c>
      <c r="H125" s="218" t="s">
        <v>225</v>
      </c>
      <c r="I125" s="158">
        <v>2916340.33</v>
      </c>
    </row>
    <row r="126" spans="1:9" s="3" customFormat="1" ht="32.25" customHeight="1">
      <c r="A126" s="77">
        <v>2810002</v>
      </c>
      <c r="B126" s="216" t="s">
        <v>17</v>
      </c>
      <c r="C126" s="48" t="s">
        <v>31</v>
      </c>
      <c r="D126" s="48" t="s">
        <v>17</v>
      </c>
      <c r="E126" s="62" t="s">
        <v>101</v>
      </c>
      <c r="F126" s="31" t="s">
        <v>35</v>
      </c>
      <c r="G126" s="25" t="s">
        <v>256</v>
      </c>
      <c r="H126" s="199" t="s">
        <v>306</v>
      </c>
      <c r="I126" s="126">
        <v>15000000</v>
      </c>
    </row>
    <row r="127" spans="1:10" s="3" customFormat="1" ht="32.25" customHeight="1">
      <c r="A127" s="77">
        <v>2810002</v>
      </c>
      <c r="B127" s="216" t="s">
        <v>17</v>
      </c>
      <c r="C127" s="48" t="s">
        <v>31</v>
      </c>
      <c r="D127" s="48" t="s">
        <v>17</v>
      </c>
      <c r="E127" s="228" t="s">
        <v>258</v>
      </c>
      <c r="F127" s="144" t="s">
        <v>245</v>
      </c>
      <c r="G127" s="26" t="s">
        <v>256</v>
      </c>
      <c r="H127" s="230" t="s">
        <v>259</v>
      </c>
      <c r="I127" s="192">
        <v>4308716.85</v>
      </c>
      <c r="J127" s="253"/>
    </row>
    <row r="128" spans="1:9" s="3" customFormat="1" ht="32.25" customHeight="1">
      <c r="A128" s="76">
        <v>2810002</v>
      </c>
      <c r="B128" s="169" t="s">
        <v>17</v>
      </c>
      <c r="C128" s="34" t="s">
        <v>31</v>
      </c>
      <c r="D128" s="34" t="s">
        <v>17</v>
      </c>
      <c r="E128" s="56" t="s">
        <v>323</v>
      </c>
      <c r="F128" s="31" t="s">
        <v>35</v>
      </c>
      <c r="G128" s="25" t="s">
        <v>210</v>
      </c>
      <c r="H128" s="199" t="s">
        <v>459</v>
      </c>
      <c r="I128" s="126">
        <v>10000000</v>
      </c>
    </row>
    <row r="129" spans="1:9" s="3" customFormat="1" ht="32.25" customHeight="1" thickBot="1">
      <c r="A129" s="70">
        <v>2810002</v>
      </c>
      <c r="B129" s="227" t="s">
        <v>17</v>
      </c>
      <c r="C129" s="39" t="s">
        <v>31</v>
      </c>
      <c r="D129" s="39" t="s">
        <v>17</v>
      </c>
      <c r="E129" s="63" t="s">
        <v>106</v>
      </c>
      <c r="F129" s="37" t="s">
        <v>35</v>
      </c>
      <c r="G129" s="27" t="s">
        <v>342</v>
      </c>
      <c r="H129" s="231" t="s">
        <v>352</v>
      </c>
      <c r="I129" s="129">
        <v>124834720.34</v>
      </c>
    </row>
    <row r="130" spans="1:9" s="3" customFormat="1" ht="21.75" customHeight="1" thickBot="1">
      <c r="A130" s="70">
        <v>2810002</v>
      </c>
      <c r="B130" s="88" t="s">
        <v>31</v>
      </c>
      <c r="C130" s="47" t="s">
        <v>40</v>
      </c>
      <c r="D130" s="47">
        <v>9</v>
      </c>
      <c r="E130" s="534"/>
      <c r="F130" s="535"/>
      <c r="G130" s="99" t="s">
        <v>39</v>
      </c>
      <c r="H130" s="99"/>
      <c r="I130" s="151">
        <f>SUM(I121:I129)</f>
        <v>270582980.06</v>
      </c>
    </row>
    <row r="131" spans="1:9" s="6" customFormat="1" ht="27" customHeight="1" thickBot="1">
      <c r="A131" s="75"/>
      <c r="B131" s="89"/>
      <c r="C131" s="89"/>
      <c r="D131" s="89"/>
      <c r="E131" s="89"/>
      <c r="F131" s="89"/>
      <c r="G131" s="101"/>
      <c r="H131" s="101"/>
      <c r="I131" s="184"/>
    </row>
    <row r="132" spans="1:9" s="3" customFormat="1" ht="27" customHeight="1">
      <c r="A132" s="71">
        <v>2410000</v>
      </c>
      <c r="B132" s="108" t="s">
        <v>19</v>
      </c>
      <c r="C132" s="40" t="s">
        <v>32</v>
      </c>
      <c r="D132" s="118" t="s">
        <v>38</v>
      </c>
      <c r="E132" s="113" t="s">
        <v>20</v>
      </c>
      <c r="F132" s="40" t="s">
        <v>35</v>
      </c>
      <c r="G132" s="185" t="s">
        <v>114</v>
      </c>
      <c r="H132" s="164" t="s">
        <v>147</v>
      </c>
      <c r="I132" s="259">
        <v>6750558</v>
      </c>
    </row>
    <row r="133" spans="1:9" s="3" customFormat="1" ht="21" customHeight="1">
      <c r="A133" s="76">
        <v>2410000</v>
      </c>
      <c r="B133" s="119" t="s">
        <v>19</v>
      </c>
      <c r="C133" s="95" t="s">
        <v>32</v>
      </c>
      <c r="D133" s="95" t="s">
        <v>38</v>
      </c>
      <c r="E133" s="52" t="s">
        <v>21</v>
      </c>
      <c r="F133" s="34" t="s">
        <v>35</v>
      </c>
      <c r="G133" s="121" t="s">
        <v>114</v>
      </c>
      <c r="H133" s="100" t="s">
        <v>147</v>
      </c>
      <c r="I133" s="134">
        <v>25382093</v>
      </c>
    </row>
    <row r="134" spans="1:9" s="3" customFormat="1" ht="26.25" customHeight="1">
      <c r="A134" s="76">
        <v>2410000</v>
      </c>
      <c r="B134" s="92" t="s">
        <v>19</v>
      </c>
      <c r="C134" s="95" t="s">
        <v>32</v>
      </c>
      <c r="D134" s="95" t="s">
        <v>38</v>
      </c>
      <c r="E134" s="52" t="s">
        <v>22</v>
      </c>
      <c r="F134" s="34" t="s">
        <v>35</v>
      </c>
      <c r="G134" s="180" t="s">
        <v>114</v>
      </c>
      <c r="H134" s="100" t="s">
        <v>147</v>
      </c>
      <c r="I134" s="134">
        <v>23835298</v>
      </c>
    </row>
    <row r="135" spans="1:9" s="6" customFormat="1" ht="78.75" customHeight="1">
      <c r="A135" s="76">
        <v>2410000</v>
      </c>
      <c r="B135" s="92" t="s">
        <v>19</v>
      </c>
      <c r="C135" s="95" t="s">
        <v>32</v>
      </c>
      <c r="D135" s="95" t="s">
        <v>38</v>
      </c>
      <c r="E135" s="54" t="s">
        <v>166</v>
      </c>
      <c r="F135" s="34" t="s">
        <v>35</v>
      </c>
      <c r="G135" s="121" t="s">
        <v>114</v>
      </c>
      <c r="H135" s="100" t="s">
        <v>147</v>
      </c>
      <c r="I135" s="134">
        <v>31430593</v>
      </c>
    </row>
    <row r="136" spans="1:9" s="6" customFormat="1" ht="177.75" customHeight="1">
      <c r="A136" s="76">
        <v>2410000</v>
      </c>
      <c r="B136" s="92" t="s">
        <v>19</v>
      </c>
      <c r="C136" s="95" t="s">
        <v>32</v>
      </c>
      <c r="D136" s="95" t="s">
        <v>38</v>
      </c>
      <c r="E136" s="54" t="s">
        <v>191</v>
      </c>
      <c r="F136" s="34" t="s">
        <v>35</v>
      </c>
      <c r="G136" s="121" t="s">
        <v>114</v>
      </c>
      <c r="H136" s="100" t="s">
        <v>147</v>
      </c>
      <c r="I136" s="134">
        <v>21003588</v>
      </c>
    </row>
    <row r="137" spans="1:9" s="6" customFormat="1" ht="21" customHeight="1">
      <c r="A137" s="76">
        <v>2410000</v>
      </c>
      <c r="B137" s="92" t="s">
        <v>19</v>
      </c>
      <c r="C137" s="95" t="s">
        <v>32</v>
      </c>
      <c r="D137" s="95" t="s">
        <v>38</v>
      </c>
      <c r="E137" s="52" t="s">
        <v>22</v>
      </c>
      <c r="F137" s="34" t="s">
        <v>35</v>
      </c>
      <c r="G137" s="121" t="s">
        <v>63</v>
      </c>
      <c r="H137" s="100" t="s">
        <v>149</v>
      </c>
      <c r="I137" s="134">
        <v>15890199</v>
      </c>
    </row>
    <row r="138" spans="1:9" s="3" customFormat="1" ht="12">
      <c r="A138" s="76">
        <v>2410000</v>
      </c>
      <c r="B138" s="92" t="s">
        <v>19</v>
      </c>
      <c r="C138" s="95" t="s">
        <v>32</v>
      </c>
      <c r="D138" s="95" t="s">
        <v>38</v>
      </c>
      <c r="E138" s="52" t="s">
        <v>64</v>
      </c>
      <c r="F138" s="34" t="s">
        <v>35</v>
      </c>
      <c r="G138" s="121" t="s">
        <v>63</v>
      </c>
      <c r="H138" s="100" t="s">
        <v>149</v>
      </c>
      <c r="I138" s="134">
        <v>9464015</v>
      </c>
    </row>
    <row r="139" spans="1:9" s="3" customFormat="1" ht="18.75" customHeight="1">
      <c r="A139" s="76">
        <v>2410000</v>
      </c>
      <c r="B139" s="92" t="s">
        <v>19</v>
      </c>
      <c r="C139" s="95" t="s">
        <v>32</v>
      </c>
      <c r="D139" s="95" t="s">
        <v>38</v>
      </c>
      <c r="E139" s="52" t="s">
        <v>65</v>
      </c>
      <c r="F139" s="34" t="s">
        <v>35</v>
      </c>
      <c r="G139" s="121" t="s">
        <v>63</v>
      </c>
      <c r="H139" s="100" t="s">
        <v>149</v>
      </c>
      <c r="I139" s="134">
        <v>15407153</v>
      </c>
    </row>
    <row r="140" spans="1:9" s="3" customFormat="1" ht="30" customHeight="1">
      <c r="A140" s="76">
        <v>2410000</v>
      </c>
      <c r="B140" s="92" t="s">
        <v>19</v>
      </c>
      <c r="C140" s="95" t="s">
        <v>32</v>
      </c>
      <c r="D140" s="95" t="s">
        <v>38</v>
      </c>
      <c r="E140" s="52" t="s">
        <v>66</v>
      </c>
      <c r="F140" s="34" t="s">
        <v>35</v>
      </c>
      <c r="G140" s="121" t="s">
        <v>63</v>
      </c>
      <c r="H140" s="100" t="s">
        <v>149</v>
      </c>
      <c r="I140" s="134">
        <v>12325722</v>
      </c>
    </row>
    <row r="141" spans="1:9" s="3" customFormat="1" ht="12">
      <c r="A141" s="76">
        <v>2410000</v>
      </c>
      <c r="B141" s="92" t="s">
        <v>19</v>
      </c>
      <c r="C141" s="95" t="s">
        <v>32</v>
      </c>
      <c r="D141" s="95" t="s">
        <v>38</v>
      </c>
      <c r="E141" s="52" t="s">
        <v>77</v>
      </c>
      <c r="F141" s="34" t="s">
        <v>35</v>
      </c>
      <c r="G141" s="121" t="s">
        <v>75</v>
      </c>
      <c r="H141" s="100" t="s">
        <v>111</v>
      </c>
      <c r="I141" s="134">
        <v>61628613</v>
      </c>
    </row>
    <row r="142" spans="1:9" s="3" customFormat="1" ht="12">
      <c r="A142" s="74">
        <v>2410000</v>
      </c>
      <c r="B142" s="45" t="s">
        <v>19</v>
      </c>
      <c r="C142" s="34" t="s">
        <v>32</v>
      </c>
      <c r="D142" s="34" t="s">
        <v>38</v>
      </c>
      <c r="E142" s="52" t="s">
        <v>78</v>
      </c>
      <c r="F142" s="34" t="s">
        <v>35</v>
      </c>
      <c r="G142" s="121" t="s">
        <v>75</v>
      </c>
      <c r="H142" s="100" t="s">
        <v>111</v>
      </c>
      <c r="I142" s="134">
        <v>14523761</v>
      </c>
    </row>
    <row r="143" spans="1:9" s="3" customFormat="1" ht="24">
      <c r="A143" s="76">
        <v>2410000</v>
      </c>
      <c r="B143" s="45" t="s">
        <v>19</v>
      </c>
      <c r="C143" s="95" t="s">
        <v>32</v>
      </c>
      <c r="D143" s="95" t="s">
        <v>38</v>
      </c>
      <c r="E143" s="52" t="s">
        <v>20</v>
      </c>
      <c r="F143" s="34" t="s">
        <v>35</v>
      </c>
      <c r="G143" s="121" t="s">
        <v>80</v>
      </c>
      <c r="H143" s="100" t="s">
        <v>150</v>
      </c>
      <c r="I143" s="134">
        <v>10000000</v>
      </c>
    </row>
    <row r="144" spans="1:9" s="3" customFormat="1" ht="12">
      <c r="A144" s="76">
        <v>2410000</v>
      </c>
      <c r="B144" s="45" t="s">
        <v>19</v>
      </c>
      <c r="C144" s="95" t="s">
        <v>32</v>
      </c>
      <c r="D144" s="95" t="s">
        <v>38</v>
      </c>
      <c r="E144" s="52" t="s">
        <v>79</v>
      </c>
      <c r="F144" s="34" t="s">
        <v>35</v>
      </c>
      <c r="G144" s="121" t="s">
        <v>80</v>
      </c>
      <c r="H144" s="100" t="s">
        <v>150</v>
      </c>
      <c r="I144" s="134">
        <v>20000000</v>
      </c>
    </row>
    <row r="145" spans="1:9" s="3" customFormat="1" ht="36">
      <c r="A145" s="76">
        <v>2410000</v>
      </c>
      <c r="B145" s="45" t="s">
        <v>19</v>
      </c>
      <c r="C145" s="95" t="s">
        <v>32</v>
      </c>
      <c r="D145" s="95" t="s">
        <v>38</v>
      </c>
      <c r="E145" s="52" t="s">
        <v>167</v>
      </c>
      <c r="F145" s="34" t="s">
        <v>35</v>
      </c>
      <c r="G145" s="121" t="s">
        <v>81</v>
      </c>
      <c r="H145" s="100" t="s">
        <v>151</v>
      </c>
      <c r="I145" s="134">
        <v>150000000</v>
      </c>
    </row>
    <row r="146" spans="1:9" s="3" customFormat="1" ht="48">
      <c r="A146" s="76">
        <v>2410000</v>
      </c>
      <c r="B146" s="45" t="s">
        <v>19</v>
      </c>
      <c r="C146" s="34" t="s">
        <v>32</v>
      </c>
      <c r="D146" s="34" t="s">
        <v>38</v>
      </c>
      <c r="E146" s="110" t="s">
        <v>190</v>
      </c>
      <c r="F146" s="34" t="s">
        <v>35</v>
      </c>
      <c r="G146" s="121" t="s">
        <v>82</v>
      </c>
      <c r="H146" s="100" t="s">
        <v>152</v>
      </c>
      <c r="I146" s="134">
        <v>3000000</v>
      </c>
    </row>
    <row r="147" spans="1:9" s="3" customFormat="1" ht="72">
      <c r="A147" s="76">
        <v>2410000</v>
      </c>
      <c r="B147" s="92" t="s">
        <v>19</v>
      </c>
      <c r="C147" s="95" t="s">
        <v>32</v>
      </c>
      <c r="D147" s="34" t="s">
        <v>38</v>
      </c>
      <c r="E147" s="110" t="s">
        <v>168</v>
      </c>
      <c r="F147" s="34" t="s">
        <v>35</v>
      </c>
      <c r="G147" s="121" t="s">
        <v>105</v>
      </c>
      <c r="H147" s="100" t="s">
        <v>132</v>
      </c>
      <c r="I147" s="134">
        <v>21536306</v>
      </c>
    </row>
    <row r="148" spans="1:9" s="3" customFormat="1" ht="24">
      <c r="A148" s="76">
        <v>2410000</v>
      </c>
      <c r="B148" s="92" t="s">
        <v>19</v>
      </c>
      <c r="C148" s="95" t="s">
        <v>32</v>
      </c>
      <c r="D148" s="95" t="s">
        <v>38</v>
      </c>
      <c r="E148" s="120" t="s">
        <v>102</v>
      </c>
      <c r="F148" s="34" t="s">
        <v>184</v>
      </c>
      <c r="G148" s="121" t="s">
        <v>105</v>
      </c>
      <c r="H148" s="100" t="s">
        <v>126</v>
      </c>
      <c r="I148" s="134">
        <v>0</v>
      </c>
    </row>
    <row r="149" spans="1:9" s="3" customFormat="1" ht="24">
      <c r="A149" s="74">
        <v>2410000</v>
      </c>
      <c r="B149" s="87" t="s">
        <v>19</v>
      </c>
      <c r="C149" s="33" t="s">
        <v>32</v>
      </c>
      <c r="D149" s="28" t="s">
        <v>38</v>
      </c>
      <c r="E149" s="179" t="s">
        <v>102</v>
      </c>
      <c r="F149" s="181" t="s">
        <v>35</v>
      </c>
      <c r="G149" s="121" t="s">
        <v>109</v>
      </c>
      <c r="H149" s="100" t="s">
        <v>125</v>
      </c>
      <c r="I149" s="134">
        <v>23294118</v>
      </c>
    </row>
    <row r="150" spans="1:9" s="3" customFormat="1" ht="36">
      <c r="A150" s="74">
        <v>2410000</v>
      </c>
      <c r="B150" s="87" t="s">
        <v>19</v>
      </c>
      <c r="C150" s="33" t="s">
        <v>32</v>
      </c>
      <c r="D150" s="28" t="s">
        <v>38</v>
      </c>
      <c r="E150" s="179" t="s">
        <v>167</v>
      </c>
      <c r="F150" s="28" t="s">
        <v>35</v>
      </c>
      <c r="G150" s="186" t="s">
        <v>188</v>
      </c>
      <c r="H150" s="142" t="s">
        <v>460</v>
      </c>
      <c r="I150" s="143">
        <v>150000000</v>
      </c>
    </row>
    <row r="151" spans="1:9" s="3" customFormat="1" ht="30" customHeight="1">
      <c r="A151" s="74">
        <v>2410000</v>
      </c>
      <c r="B151" s="87" t="s">
        <v>19</v>
      </c>
      <c r="C151" s="33" t="s">
        <v>32</v>
      </c>
      <c r="D151" s="28" t="s">
        <v>38</v>
      </c>
      <c r="E151" s="110" t="s">
        <v>189</v>
      </c>
      <c r="F151" s="29" t="s">
        <v>35</v>
      </c>
      <c r="G151" s="121" t="s">
        <v>188</v>
      </c>
      <c r="H151" s="100" t="s">
        <v>263</v>
      </c>
      <c r="I151" s="134">
        <v>130000000</v>
      </c>
    </row>
    <row r="152" spans="1:9" s="3" customFormat="1" ht="158.25" customHeight="1">
      <c r="A152" s="74">
        <v>2410000</v>
      </c>
      <c r="B152" s="87" t="s">
        <v>19</v>
      </c>
      <c r="C152" s="33" t="s">
        <v>32</v>
      </c>
      <c r="D152" s="28" t="s">
        <v>38</v>
      </c>
      <c r="E152" s="54" t="s">
        <v>191</v>
      </c>
      <c r="F152" s="34" t="s">
        <v>35</v>
      </c>
      <c r="G152" s="100" t="s">
        <v>188</v>
      </c>
      <c r="H152" s="100" t="s">
        <v>263</v>
      </c>
      <c r="I152" s="134">
        <v>25000000</v>
      </c>
    </row>
    <row r="153" spans="1:9" s="3" customFormat="1" ht="24">
      <c r="A153" s="76">
        <v>2410000</v>
      </c>
      <c r="B153" s="92" t="s">
        <v>19</v>
      </c>
      <c r="C153" s="95" t="s">
        <v>32</v>
      </c>
      <c r="D153" s="95" t="s">
        <v>38</v>
      </c>
      <c r="E153" s="203" t="s">
        <v>20</v>
      </c>
      <c r="F153" s="34" t="s">
        <v>35</v>
      </c>
      <c r="G153" s="100" t="s">
        <v>226</v>
      </c>
      <c r="H153" s="142" t="s">
        <v>227</v>
      </c>
      <c r="I153" s="134">
        <v>10000000</v>
      </c>
    </row>
    <row r="154" spans="1:9" s="3" customFormat="1" ht="12">
      <c r="A154" s="74">
        <v>2410000</v>
      </c>
      <c r="B154" s="87" t="s">
        <v>19</v>
      </c>
      <c r="C154" s="33" t="s">
        <v>32</v>
      </c>
      <c r="D154" s="28" t="s">
        <v>38</v>
      </c>
      <c r="E154" s="52" t="s">
        <v>228</v>
      </c>
      <c r="F154" s="34" t="s">
        <v>35</v>
      </c>
      <c r="G154" s="100" t="s">
        <v>226</v>
      </c>
      <c r="H154" s="142" t="s">
        <v>227</v>
      </c>
      <c r="I154" s="202">
        <v>35000000</v>
      </c>
    </row>
    <row r="155" spans="1:9" s="3" customFormat="1" ht="18" customHeight="1">
      <c r="A155" s="74">
        <v>2410000</v>
      </c>
      <c r="B155" s="87" t="s">
        <v>19</v>
      </c>
      <c r="C155" s="33" t="s">
        <v>32</v>
      </c>
      <c r="D155" s="28" t="s">
        <v>38</v>
      </c>
      <c r="E155" s="52" t="s">
        <v>79</v>
      </c>
      <c r="F155" s="34" t="s">
        <v>35</v>
      </c>
      <c r="G155" s="100" t="s">
        <v>226</v>
      </c>
      <c r="H155" s="142" t="s">
        <v>227</v>
      </c>
      <c r="I155" s="134">
        <v>30588235</v>
      </c>
    </row>
    <row r="156" spans="1:9" s="3" customFormat="1" ht="12">
      <c r="A156" s="74">
        <v>2410000</v>
      </c>
      <c r="B156" s="87" t="s">
        <v>19</v>
      </c>
      <c r="C156" s="33" t="s">
        <v>32</v>
      </c>
      <c r="D156" s="28" t="s">
        <v>38</v>
      </c>
      <c r="E156" s="52" t="s">
        <v>64</v>
      </c>
      <c r="F156" s="34" t="s">
        <v>35</v>
      </c>
      <c r="G156" s="100" t="s">
        <v>226</v>
      </c>
      <c r="H156" s="142" t="s">
        <v>227</v>
      </c>
      <c r="I156" s="134">
        <v>28653632</v>
      </c>
    </row>
    <row r="157" spans="1:9" s="3" customFormat="1" ht="12">
      <c r="A157" s="76">
        <v>2410000</v>
      </c>
      <c r="B157" s="92" t="s">
        <v>19</v>
      </c>
      <c r="C157" s="34" t="s">
        <v>32</v>
      </c>
      <c r="D157" s="29" t="s">
        <v>38</v>
      </c>
      <c r="E157" s="54" t="s">
        <v>78</v>
      </c>
      <c r="F157" s="34" t="s">
        <v>35</v>
      </c>
      <c r="G157" s="100" t="s">
        <v>226</v>
      </c>
      <c r="H157" s="100" t="s">
        <v>227</v>
      </c>
      <c r="I157" s="134">
        <v>21500000</v>
      </c>
    </row>
    <row r="158" spans="1:9" s="3" customFormat="1" ht="24">
      <c r="A158" s="76">
        <v>2410000</v>
      </c>
      <c r="B158" s="92" t="s">
        <v>19</v>
      </c>
      <c r="C158" s="34" t="s">
        <v>32</v>
      </c>
      <c r="D158" s="29" t="s">
        <v>38</v>
      </c>
      <c r="E158" s="52" t="s">
        <v>264</v>
      </c>
      <c r="F158" s="34" t="s">
        <v>35</v>
      </c>
      <c r="G158" s="100" t="s">
        <v>265</v>
      </c>
      <c r="H158" s="100" t="s">
        <v>257</v>
      </c>
      <c r="I158" s="134">
        <v>19000000</v>
      </c>
    </row>
    <row r="159" spans="1:9" s="3" customFormat="1" ht="36" customHeight="1">
      <c r="A159" s="77">
        <v>2410000</v>
      </c>
      <c r="B159" s="220" t="s">
        <v>19</v>
      </c>
      <c r="C159" s="48" t="s">
        <v>32</v>
      </c>
      <c r="D159" s="146" t="s">
        <v>38</v>
      </c>
      <c r="E159" s="55" t="s">
        <v>66</v>
      </c>
      <c r="F159" s="44" t="s">
        <v>35</v>
      </c>
      <c r="G159" s="197" t="s">
        <v>265</v>
      </c>
      <c r="H159" s="197" t="s">
        <v>257</v>
      </c>
      <c r="I159" s="221">
        <v>87038081</v>
      </c>
    </row>
    <row r="160" spans="1:9" s="3" customFormat="1" ht="27.75" customHeight="1">
      <c r="A160" s="76">
        <v>2410000</v>
      </c>
      <c r="B160" s="92" t="s">
        <v>19</v>
      </c>
      <c r="C160" s="34" t="s">
        <v>32</v>
      </c>
      <c r="D160" s="29" t="s">
        <v>38</v>
      </c>
      <c r="E160" s="54" t="s">
        <v>351</v>
      </c>
      <c r="F160" s="34" t="s">
        <v>35</v>
      </c>
      <c r="G160" s="100" t="s">
        <v>238</v>
      </c>
      <c r="H160" s="100" t="s">
        <v>294</v>
      </c>
      <c r="I160" s="134">
        <v>68235294</v>
      </c>
    </row>
    <row r="161" spans="1:9" s="3" customFormat="1" ht="44.25" customHeight="1">
      <c r="A161" s="76">
        <v>2410000</v>
      </c>
      <c r="B161" s="92" t="s">
        <v>19</v>
      </c>
      <c r="C161" s="34" t="s">
        <v>32</v>
      </c>
      <c r="D161" s="29" t="s">
        <v>38</v>
      </c>
      <c r="E161" s="52" t="s">
        <v>331</v>
      </c>
      <c r="F161" s="34" t="s">
        <v>35</v>
      </c>
      <c r="G161" s="100" t="s">
        <v>301</v>
      </c>
      <c r="H161" s="100" t="s">
        <v>302</v>
      </c>
      <c r="I161" s="134">
        <v>300000000</v>
      </c>
    </row>
    <row r="162" spans="1:9" s="3" customFormat="1" ht="26.25" customHeight="1">
      <c r="A162" s="76">
        <v>2410000</v>
      </c>
      <c r="B162" s="92" t="s">
        <v>19</v>
      </c>
      <c r="C162" s="34" t="s">
        <v>32</v>
      </c>
      <c r="D162" s="29" t="s">
        <v>38</v>
      </c>
      <c r="E162" s="54" t="s">
        <v>78</v>
      </c>
      <c r="F162" s="34" t="s">
        <v>35</v>
      </c>
      <c r="G162" s="100" t="s">
        <v>300</v>
      </c>
      <c r="H162" s="100" t="s">
        <v>332</v>
      </c>
      <c r="I162" s="134">
        <v>30000000</v>
      </c>
    </row>
    <row r="163" spans="1:9" s="3" customFormat="1" ht="27" customHeight="1" thickBot="1">
      <c r="A163" s="70">
        <v>2410000</v>
      </c>
      <c r="B163" s="88" t="s">
        <v>19</v>
      </c>
      <c r="C163" s="39" t="s">
        <v>32</v>
      </c>
      <c r="D163" s="222" t="s">
        <v>38</v>
      </c>
      <c r="E163" s="53" t="s">
        <v>348</v>
      </c>
      <c r="F163" s="39" t="s">
        <v>35</v>
      </c>
      <c r="G163" s="223" t="s">
        <v>349</v>
      </c>
      <c r="H163" s="223" t="s">
        <v>350</v>
      </c>
      <c r="I163" s="224">
        <v>13561654</v>
      </c>
    </row>
    <row r="164" spans="1:9" s="3" customFormat="1" ht="27" customHeight="1" thickBot="1">
      <c r="A164" s="72">
        <v>2410000</v>
      </c>
      <c r="B164" s="114" t="s">
        <v>32</v>
      </c>
      <c r="C164" s="114" t="s">
        <v>40</v>
      </c>
      <c r="D164" s="35">
        <v>31</v>
      </c>
      <c r="E164" s="536"/>
      <c r="F164" s="537"/>
      <c r="G164" s="114" t="s">
        <v>39</v>
      </c>
      <c r="H164" s="35"/>
      <c r="I164" s="149">
        <f>SUM(I132:I163)</f>
        <v>1414048913</v>
      </c>
    </row>
    <row r="165" spans="1:9" s="3" customFormat="1" ht="12">
      <c r="A165" s="75"/>
      <c r="B165" s="89"/>
      <c r="C165" s="89"/>
      <c r="D165" s="89"/>
      <c r="E165" s="58"/>
      <c r="F165" s="89"/>
      <c r="G165" s="89"/>
      <c r="H165" s="89"/>
      <c r="I165" s="184"/>
    </row>
    <row r="166" spans="1:9" s="3" customFormat="1" ht="17.25" customHeight="1" thickBot="1">
      <c r="A166" s="75"/>
      <c r="B166" s="89"/>
      <c r="C166" s="89"/>
      <c r="D166" s="89"/>
      <c r="E166" s="58"/>
      <c r="F166" s="89"/>
      <c r="G166" s="89"/>
      <c r="H166" s="89"/>
      <c r="I166" s="135"/>
    </row>
    <row r="167" spans="1:9" s="3" customFormat="1" ht="36">
      <c r="A167" s="71">
        <v>2710003</v>
      </c>
      <c r="B167" s="91" t="s">
        <v>23</v>
      </c>
      <c r="C167" s="32" t="s">
        <v>24</v>
      </c>
      <c r="D167" s="32" t="s">
        <v>112</v>
      </c>
      <c r="E167" s="111" t="s">
        <v>43</v>
      </c>
      <c r="F167" s="268" t="s">
        <v>36</v>
      </c>
      <c r="G167" s="187" t="s">
        <v>76</v>
      </c>
      <c r="H167" s="188" t="s">
        <v>75</v>
      </c>
      <c r="I167" s="132">
        <v>7634601.34</v>
      </c>
    </row>
    <row r="168" spans="1:10" s="3" customFormat="1" ht="36">
      <c r="A168" s="76">
        <v>2710003</v>
      </c>
      <c r="B168" s="45" t="s">
        <v>23</v>
      </c>
      <c r="C168" s="34" t="s">
        <v>24</v>
      </c>
      <c r="D168" s="34" t="s">
        <v>112</v>
      </c>
      <c r="E168" s="107" t="s">
        <v>42</v>
      </c>
      <c r="F168" s="36" t="s">
        <v>36</v>
      </c>
      <c r="G168" s="121" t="s">
        <v>76</v>
      </c>
      <c r="H168" s="100" t="s">
        <v>75</v>
      </c>
      <c r="I168" s="126">
        <v>3983270.27</v>
      </c>
      <c r="J168" s="6"/>
    </row>
    <row r="169" spans="1:9" s="3" customFormat="1" ht="24">
      <c r="A169" s="170">
        <v>2710003</v>
      </c>
      <c r="B169" s="45" t="s">
        <v>23</v>
      </c>
      <c r="C169" s="34" t="s">
        <v>24</v>
      </c>
      <c r="D169" s="34" t="s">
        <v>113</v>
      </c>
      <c r="E169" s="107" t="s">
        <v>25</v>
      </c>
      <c r="F169" s="36" t="s">
        <v>35</v>
      </c>
      <c r="G169" s="121" t="s">
        <v>58</v>
      </c>
      <c r="H169" s="100" t="s">
        <v>142</v>
      </c>
      <c r="I169" s="126">
        <v>10622054.04</v>
      </c>
    </row>
    <row r="170" spans="1:9" s="3" customFormat="1" ht="24">
      <c r="A170" s="76">
        <v>2710003</v>
      </c>
      <c r="B170" s="45" t="s">
        <v>23</v>
      </c>
      <c r="C170" s="34" t="s">
        <v>24</v>
      </c>
      <c r="D170" s="34" t="s">
        <v>113</v>
      </c>
      <c r="E170" s="56" t="s">
        <v>73</v>
      </c>
      <c r="F170" s="31" t="s">
        <v>35</v>
      </c>
      <c r="G170" s="121" t="s">
        <v>75</v>
      </c>
      <c r="H170" s="100" t="s">
        <v>104</v>
      </c>
      <c r="I170" s="126">
        <v>20613423.62</v>
      </c>
    </row>
    <row r="171" spans="1:9" s="3" customFormat="1" ht="24">
      <c r="A171" s="76">
        <v>2710003</v>
      </c>
      <c r="B171" s="45" t="s">
        <v>23</v>
      </c>
      <c r="C171" s="34" t="s">
        <v>24</v>
      </c>
      <c r="D171" s="34" t="s">
        <v>113</v>
      </c>
      <c r="E171" s="107" t="s">
        <v>74</v>
      </c>
      <c r="F171" s="36" t="s">
        <v>35</v>
      </c>
      <c r="G171" s="121" t="s">
        <v>75</v>
      </c>
      <c r="H171" s="100" t="s">
        <v>143</v>
      </c>
      <c r="I171" s="126">
        <v>1327756.76</v>
      </c>
    </row>
    <row r="172" spans="1:9" s="3" customFormat="1" ht="24">
      <c r="A172" s="76">
        <v>2710003</v>
      </c>
      <c r="B172" s="45" t="s">
        <v>23</v>
      </c>
      <c r="C172" s="34" t="s">
        <v>24</v>
      </c>
      <c r="D172" s="34" t="s">
        <v>112</v>
      </c>
      <c r="E172" s="54" t="s">
        <v>110</v>
      </c>
      <c r="F172" s="31" t="s">
        <v>35</v>
      </c>
      <c r="G172" s="121" t="s">
        <v>121</v>
      </c>
      <c r="H172" s="100" t="s">
        <v>123</v>
      </c>
      <c r="I172" s="126">
        <v>169288.99</v>
      </c>
    </row>
    <row r="173" spans="1:9" s="3" customFormat="1" ht="36">
      <c r="A173" s="76">
        <v>2710003</v>
      </c>
      <c r="B173" s="45" t="s">
        <v>23</v>
      </c>
      <c r="C173" s="34" t="s">
        <v>24</v>
      </c>
      <c r="D173" s="34" t="s">
        <v>112</v>
      </c>
      <c r="E173" s="54" t="s">
        <v>124</v>
      </c>
      <c r="F173" s="31" t="s">
        <v>35</v>
      </c>
      <c r="G173" s="121" t="s">
        <v>121</v>
      </c>
      <c r="H173" s="100" t="s">
        <v>123</v>
      </c>
      <c r="I173" s="126">
        <v>640821.75</v>
      </c>
    </row>
    <row r="174" spans="1:9" s="3" customFormat="1" ht="36">
      <c r="A174" s="77">
        <v>2710003</v>
      </c>
      <c r="B174" s="171" t="s">
        <v>23</v>
      </c>
      <c r="C174" s="44" t="s">
        <v>24</v>
      </c>
      <c r="D174" s="44" t="s">
        <v>112</v>
      </c>
      <c r="E174" s="55" t="s">
        <v>124</v>
      </c>
      <c r="F174" s="43" t="s">
        <v>35</v>
      </c>
      <c r="G174" s="196" t="s">
        <v>121</v>
      </c>
      <c r="H174" s="197" t="s">
        <v>123</v>
      </c>
      <c r="I174" s="158">
        <v>2389962.16</v>
      </c>
    </row>
    <row r="175" spans="1:9" s="3" customFormat="1" ht="24">
      <c r="A175" s="76">
        <v>2710003</v>
      </c>
      <c r="B175" s="45" t="s">
        <v>23</v>
      </c>
      <c r="C175" s="34" t="s">
        <v>24</v>
      </c>
      <c r="D175" s="34" t="s">
        <v>214</v>
      </c>
      <c r="E175" s="56" t="s">
        <v>73</v>
      </c>
      <c r="F175" s="31" t="s">
        <v>35</v>
      </c>
      <c r="G175" s="121" t="s">
        <v>222</v>
      </c>
      <c r="H175" s="100" t="s">
        <v>266</v>
      </c>
      <c r="I175" s="126">
        <v>35200000</v>
      </c>
    </row>
    <row r="176" spans="1:9" s="3" customFormat="1" ht="36">
      <c r="A176" s="77">
        <v>2710003</v>
      </c>
      <c r="B176" s="171" t="s">
        <v>23</v>
      </c>
      <c r="C176" s="44" t="s">
        <v>24</v>
      </c>
      <c r="D176" s="44" t="s">
        <v>112</v>
      </c>
      <c r="E176" s="55" t="s">
        <v>314</v>
      </c>
      <c r="F176" s="43" t="s">
        <v>35</v>
      </c>
      <c r="G176" s="121" t="s">
        <v>221</v>
      </c>
      <c r="H176" s="100" t="s">
        <v>284</v>
      </c>
      <c r="I176" s="126">
        <v>14759353</v>
      </c>
    </row>
    <row r="177" spans="1:9" s="3" customFormat="1" ht="24">
      <c r="A177" s="76">
        <v>2710003</v>
      </c>
      <c r="B177" s="45" t="s">
        <v>23</v>
      </c>
      <c r="C177" s="34" t="s">
        <v>24</v>
      </c>
      <c r="D177" s="34" t="s">
        <v>112</v>
      </c>
      <c r="E177" s="198" t="s">
        <v>223</v>
      </c>
      <c r="F177" s="31" t="s">
        <v>35</v>
      </c>
      <c r="G177" s="121" t="s">
        <v>221</v>
      </c>
      <c r="H177" s="100" t="s">
        <v>285</v>
      </c>
      <c r="I177" s="126">
        <v>1994743</v>
      </c>
    </row>
    <row r="178" spans="1:9" s="3" customFormat="1" ht="36">
      <c r="A178" s="170">
        <v>2710003</v>
      </c>
      <c r="B178" s="171" t="s">
        <v>23</v>
      </c>
      <c r="C178" s="44" t="s">
        <v>24</v>
      </c>
      <c r="D178" s="44" t="s">
        <v>112</v>
      </c>
      <c r="E178" s="217" t="s">
        <v>315</v>
      </c>
      <c r="F178" s="43" t="s">
        <v>35</v>
      </c>
      <c r="G178" s="196" t="s">
        <v>221</v>
      </c>
      <c r="H178" s="197" t="s">
        <v>266</v>
      </c>
      <c r="I178" s="158">
        <v>2500000</v>
      </c>
    </row>
    <row r="179" spans="1:9" s="3" customFormat="1" ht="48">
      <c r="A179" s="76">
        <v>2710003</v>
      </c>
      <c r="B179" s="45" t="s">
        <v>23</v>
      </c>
      <c r="C179" s="34" t="s">
        <v>24</v>
      </c>
      <c r="D179" s="34" t="s">
        <v>113</v>
      </c>
      <c r="E179" s="107" t="s">
        <v>268</v>
      </c>
      <c r="F179" s="31" t="s">
        <v>35</v>
      </c>
      <c r="G179" s="121" t="s">
        <v>269</v>
      </c>
      <c r="H179" s="100" t="s">
        <v>260</v>
      </c>
      <c r="I179" s="126">
        <v>14000000</v>
      </c>
    </row>
    <row r="180" spans="1:9" s="3" customFormat="1" ht="60.75" customHeight="1">
      <c r="A180" s="76">
        <v>2710003</v>
      </c>
      <c r="B180" s="45" t="s">
        <v>23</v>
      </c>
      <c r="C180" s="34" t="s">
        <v>24</v>
      </c>
      <c r="D180" s="34" t="s">
        <v>113</v>
      </c>
      <c r="E180" s="56" t="s">
        <v>270</v>
      </c>
      <c r="F180" s="31" t="s">
        <v>35</v>
      </c>
      <c r="G180" s="121" t="s">
        <v>269</v>
      </c>
      <c r="H180" s="100" t="s">
        <v>240</v>
      </c>
      <c r="I180" s="126">
        <v>10000000</v>
      </c>
    </row>
    <row r="181" spans="1:9" s="3" customFormat="1" ht="36">
      <c r="A181" s="77">
        <v>2710003</v>
      </c>
      <c r="B181" s="83" t="s">
        <v>23</v>
      </c>
      <c r="C181" s="48" t="s">
        <v>24</v>
      </c>
      <c r="D181" s="48" t="s">
        <v>113</v>
      </c>
      <c r="E181" s="228" t="s">
        <v>271</v>
      </c>
      <c r="F181" s="144" t="s">
        <v>35</v>
      </c>
      <c r="G181" s="229" t="s">
        <v>269</v>
      </c>
      <c r="H181" s="177" t="s">
        <v>272</v>
      </c>
      <c r="I181" s="192">
        <v>10000000</v>
      </c>
    </row>
    <row r="182" spans="1:9" s="3" customFormat="1" ht="36">
      <c r="A182" s="76">
        <v>2710003</v>
      </c>
      <c r="B182" s="45" t="s">
        <v>23</v>
      </c>
      <c r="C182" s="34" t="s">
        <v>24</v>
      </c>
      <c r="D182" s="34" t="s">
        <v>112</v>
      </c>
      <c r="E182" s="54" t="s">
        <v>314</v>
      </c>
      <c r="F182" s="31" t="s">
        <v>35</v>
      </c>
      <c r="G182" s="121" t="s">
        <v>340</v>
      </c>
      <c r="H182" s="100" t="s">
        <v>341</v>
      </c>
      <c r="I182" s="126">
        <v>10936500</v>
      </c>
    </row>
    <row r="183" spans="1:9" s="3" customFormat="1" ht="36">
      <c r="A183" s="170">
        <v>2710003</v>
      </c>
      <c r="B183" s="171" t="s">
        <v>23</v>
      </c>
      <c r="C183" s="44" t="s">
        <v>24</v>
      </c>
      <c r="D183" s="44" t="s">
        <v>112</v>
      </c>
      <c r="E183" s="54" t="s">
        <v>124</v>
      </c>
      <c r="F183" s="144" t="s">
        <v>35</v>
      </c>
      <c r="G183" s="229" t="s">
        <v>340</v>
      </c>
      <c r="H183" s="177" t="s">
        <v>341</v>
      </c>
      <c r="I183" s="192">
        <v>975000</v>
      </c>
    </row>
    <row r="184" spans="1:9" s="3" customFormat="1" ht="24">
      <c r="A184" s="77">
        <v>2710003</v>
      </c>
      <c r="B184" s="83" t="s">
        <v>23</v>
      </c>
      <c r="C184" s="48" t="s">
        <v>24</v>
      </c>
      <c r="D184" s="48" t="s">
        <v>112</v>
      </c>
      <c r="E184" s="49" t="s">
        <v>110</v>
      </c>
      <c r="F184" s="144" t="s">
        <v>35</v>
      </c>
      <c r="G184" s="229" t="s">
        <v>340</v>
      </c>
      <c r="H184" s="177" t="s">
        <v>341</v>
      </c>
      <c r="I184" s="192">
        <v>240000</v>
      </c>
    </row>
    <row r="185" spans="1:9" s="3" customFormat="1" ht="24">
      <c r="A185" s="76">
        <v>2710003</v>
      </c>
      <c r="B185" s="83" t="s">
        <v>23</v>
      </c>
      <c r="C185" s="34" t="s">
        <v>24</v>
      </c>
      <c r="D185" s="48" t="s">
        <v>113</v>
      </c>
      <c r="E185" s="54" t="s">
        <v>74</v>
      </c>
      <c r="F185" s="31" t="s">
        <v>35</v>
      </c>
      <c r="G185" s="100" t="s">
        <v>356</v>
      </c>
      <c r="H185" s="177" t="s">
        <v>354</v>
      </c>
      <c r="I185" s="126">
        <v>2000000</v>
      </c>
    </row>
    <row r="186" spans="1:9" s="3" customFormat="1" ht="24">
      <c r="A186" s="76">
        <v>2710003</v>
      </c>
      <c r="B186" s="45" t="s">
        <v>23</v>
      </c>
      <c r="C186" s="34" t="s">
        <v>24</v>
      </c>
      <c r="D186" s="34" t="s">
        <v>113</v>
      </c>
      <c r="E186" s="62" t="s">
        <v>73</v>
      </c>
      <c r="F186" s="31" t="s">
        <v>35</v>
      </c>
      <c r="G186" s="100" t="s">
        <v>359</v>
      </c>
      <c r="H186" s="100" t="s">
        <v>362</v>
      </c>
      <c r="I186" s="126">
        <v>30000000</v>
      </c>
    </row>
    <row r="187" spans="1:9" s="3" customFormat="1" ht="35.25" customHeight="1">
      <c r="A187" s="76">
        <v>2710003</v>
      </c>
      <c r="B187" s="45" t="s">
        <v>23</v>
      </c>
      <c r="C187" s="34" t="s">
        <v>24</v>
      </c>
      <c r="D187" s="34" t="s">
        <v>112</v>
      </c>
      <c r="E187" s="54" t="s">
        <v>124</v>
      </c>
      <c r="F187" s="31" t="s">
        <v>35</v>
      </c>
      <c r="G187" s="100" t="s">
        <v>360</v>
      </c>
      <c r="H187" s="100" t="s">
        <v>361</v>
      </c>
      <c r="I187" s="126">
        <v>2200000</v>
      </c>
    </row>
    <row r="188" spans="1:9" s="3" customFormat="1" ht="35.25" customHeight="1">
      <c r="A188" s="76">
        <v>2710003</v>
      </c>
      <c r="B188" s="171" t="s">
        <v>23</v>
      </c>
      <c r="C188" s="34" t="s">
        <v>24</v>
      </c>
      <c r="D188" s="34" t="s">
        <v>112</v>
      </c>
      <c r="E188" s="54" t="s">
        <v>124</v>
      </c>
      <c r="F188" s="31" t="s">
        <v>35</v>
      </c>
      <c r="G188" s="100" t="s">
        <v>360</v>
      </c>
      <c r="H188" s="100" t="s">
        <v>363</v>
      </c>
      <c r="I188" s="126">
        <v>15000000</v>
      </c>
    </row>
    <row r="189" spans="1:9" s="3" customFormat="1" ht="24">
      <c r="A189" s="76">
        <v>2710003</v>
      </c>
      <c r="B189" s="45" t="s">
        <v>23</v>
      </c>
      <c r="C189" s="34" t="s">
        <v>24</v>
      </c>
      <c r="D189" s="34" t="s">
        <v>112</v>
      </c>
      <c r="E189" s="49" t="s">
        <v>110</v>
      </c>
      <c r="F189" s="31" t="s">
        <v>35</v>
      </c>
      <c r="G189" s="100" t="s">
        <v>360</v>
      </c>
      <c r="H189" s="100" t="s">
        <v>361</v>
      </c>
      <c r="I189" s="126">
        <v>260000</v>
      </c>
    </row>
    <row r="190" spans="1:9" s="3" customFormat="1" ht="24">
      <c r="A190" s="76">
        <v>2710003</v>
      </c>
      <c r="B190" s="45" t="s">
        <v>23</v>
      </c>
      <c r="C190" s="34" t="s">
        <v>24</v>
      </c>
      <c r="D190" s="34" t="s">
        <v>23</v>
      </c>
      <c r="E190" s="191" t="s">
        <v>370</v>
      </c>
      <c r="F190" s="34" t="s">
        <v>368</v>
      </c>
      <c r="G190" s="197" t="s">
        <v>443</v>
      </c>
      <c r="H190" s="34">
        <v>2013</v>
      </c>
      <c r="I190" s="260">
        <v>83748257.3192591</v>
      </c>
    </row>
    <row r="191" spans="1:9" s="3" customFormat="1" ht="24">
      <c r="A191" s="76">
        <v>2710003</v>
      </c>
      <c r="B191" s="45" t="s">
        <v>23</v>
      </c>
      <c r="C191" s="34" t="s">
        <v>24</v>
      </c>
      <c r="D191" s="44" t="s">
        <v>23</v>
      </c>
      <c r="E191" s="191" t="s">
        <v>371</v>
      </c>
      <c r="F191" s="34" t="s">
        <v>368</v>
      </c>
      <c r="G191" s="34">
        <v>2008</v>
      </c>
      <c r="H191" s="34">
        <v>2013</v>
      </c>
      <c r="I191" s="260">
        <v>32118352.917745467</v>
      </c>
    </row>
    <row r="192" spans="1:9" s="3" customFormat="1" ht="24">
      <c r="A192" s="76">
        <v>2710003</v>
      </c>
      <c r="B192" s="45" t="s">
        <v>23</v>
      </c>
      <c r="C192" s="34" t="s">
        <v>24</v>
      </c>
      <c r="D192" s="48" t="s">
        <v>23</v>
      </c>
      <c r="E192" s="191" t="s">
        <v>372</v>
      </c>
      <c r="F192" s="34" t="s">
        <v>368</v>
      </c>
      <c r="G192" s="44">
        <v>2008</v>
      </c>
      <c r="H192" s="34">
        <v>2011</v>
      </c>
      <c r="I192" s="260">
        <v>69707229.63553077</v>
      </c>
    </row>
    <row r="193" spans="1:9" s="3" customFormat="1" ht="24">
      <c r="A193" s="76">
        <v>2710003</v>
      </c>
      <c r="B193" s="45" t="s">
        <v>23</v>
      </c>
      <c r="C193" s="34" t="s">
        <v>24</v>
      </c>
      <c r="D193" s="48" t="s">
        <v>23</v>
      </c>
      <c r="E193" s="191" t="s">
        <v>373</v>
      </c>
      <c r="F193" s="34" t="s">
        <v>368</v>
      </c>
      <c r="G193" s="247">
        <v>39891</v>
      </c>
      <c r="H193" s="247">
        <v>39952</v>
      </c>
      <c r="I193" s="260">
        <v>10795747</v>
      </c>
    </row>
    <row r="194" spans="1:9" s="3" customFormat="1" ht="24">
      <c r="A194" s="76">
        <v>2710003</v>
      </c>
      <c r="B194" s="45" t="s">
        <v>23</v>
      </c>
      <c r="C194" s="34" t="s">
        <v>24</v>
      </c>
      <c r="D194" s="34" t="s">
        <v>23</v>
      </c>
      <c r="E194" s="191" t="s">
        <v>374</v>
      </c>
      <c r="F194" s="34" t="s">
        <v>368</v>
      </c>
      <c r="G194" s="247">
        <v>39911</v>
      </c>
      <c r="H194" s="247">
        <v>39972</v>
      </c>
      <c r="I194" s="260">
        <v>346034.16</v>
      </c>
    </row>
    <row r="195" spans="1:9" s="3" customFormat="1" ht="24">
      <c r="A195" s="76">
        <v>2710003</v>
      </c>
      <c r="B195" s="45" t="s">
        <v>23</v>
      </c>
      <c r="C195" s="34" t="s">
        <v>24</v>
      </c>
      <c r="D195" s="44" t="s">
        <v>23</v>
      </c>
      <c r="E195" s="191" t="s">
        <v>369</v>
      </c>
      <c r="F195" s="34" t="s">
        <v>368</v>
      </c>
      <c r="G195" s="247">
        <v>39945</v>
      </c>
      <c r="H195" s="247">
        <v>40007</v>
      </c>
      <c r="I195" s="261">
        <v>11352320</v>
      </c>
    </row>
    <row r="196" spans="1:9" s="3" customFormat="1" ht="24">
      <c r="A196" s="76">
        <v>2710003</v>
      </c>
      <c r="B196" s="45" t="s">
        <v>23</v>
      </c>
      <c r="C196" s="34" t="s">
        <v>24</v>
      </c>
      <c r="D196" s="48" t="s">
        <v>23</v>
      </c>
      <c r="E196" s="191" t="s">
        <v>375</v>
      </c>
      <c r="F196" s="34" t="s">
        <v>368</v>
      </c>
      <c r="G196" s="247">
        <v>40021</v>
      </c>
      <c r="H196" s="247">
        <v>40086</v>
      </c>
      <c r="I196" s="134">
        <v>43725380</v>
      </c>
    </row>
    <row r="197" spans="1:9" s="3" customFormat="1" ht="24">
      <c r="A197" s="76">
        <v>2710003</v>
      </c>
      <c r="B197" s="45" t="s">
        <v>23</v>
      </c>
      <c r="C197" s="34" t="s">
        <v>24</v>
      </c>
      <c r="D197" s="48" t="s">
        <v>23</v>
      </c>
      <c r="E197" s="191" t="s">
        <v>376</v>
      </c>
      <c r="F197" s="34" t="s">
        <v>368</v>
      </c>
      <c r="G197" s="247">
        <v>40021</v>
      </c>
      <c r="H197" s="247">
        <v>40080</v>
      </c>
      <c r="I197" s="134">
        <v>388369</v>
      </c>
    </row>
    <row r="198" spans="1:9" s="3" customFormat="1" ht="24">
      <c r="A198" s="76">
        <v>2710003</v>
      </c>
      <c r="B198" s="45" t="s">
        <v>23</v>
      </c>
      <c r="C198" s="34" t="s">
        <v>24</v>
      </c>
      <c r="D198" s="34" t="s">
        <v>23</v>
      </c>
      <c r="E198" s="191" t="s">
        <v>375</v>
      </c>
      <c r="F198" s="34" t="s">
        <v>368</v>
      </c>
      <c r="G198" s="247">
        <v>40024</v>
      </c>
      <c r="H198" s="247">
        <v>40087</v>
      </c>
      <c r="I198" s="134">
        <v>3005746</v>
      </c>
    </row>
    <row r="199" spans="1:9" s="3" customFormat="1" ht="24">
      <c r="A199" s="76">
        <v>2710003</v>
      </c>
      <c r="B199" s="45" t="s">
        <v>23</v>
      </c>
      <c r="C199" s="34" t="s">
        <v>24</v>
      </c>
      <c r="D199" s="34" t="s">
        <v>23</v>
      </c>
      <c r="E199" s="191" t="s">
        <v>375</v>
      </c>
      <c r="F199" s="34" t="s">
        <v>368</v>
      </c>
      <c r="G199" s="100" t="s">
        <v>430</v>
      </c>
      <c r="H199" s="100" t="s">
        <v>431</v>
      </c>
      <c r="I199" s="134">
        <v>2095111</v>
      </c>
    </row>
    <row r="200" spans="1:9" s="3" customFormat="1" ht="24">
      <c r="A200" s="76">
        <v>2710003</v>
      </c>
      <c r="B200" s="45" t="s">
        <v>23</v>
      </c>
      <c r="C200" s="34" t="s">
        <v>24</v>
      </c>
      <c r="D200" s="34" t="s">
        <v>23</v>
      </c>
      <c r="E200" s="191" t="s">
        <v>375</v>
      </c>
      <c r="F200" s="48" t="s">
        <v>368</v>
      </c>
      <c r="G200" s="100" t="s">
        <v>432</v>
      </c>
      <c r="H200" s="100" t="s">
        <v>433</v>
      </c>
      <c r="I200" s="134">
        <v>18995081</v>
      </c>
    </row>
    <row r="201" spans="1:9" s="3" customFormat="1" ht="35.25" customHeight="1">
      <c r="A201" s="76">
        <v>2710003</v>
      </c>
      <c r="B201" s="45" t="s">
        <v>23</v>
      </c>
      <c r="C201" s="34" t="s">
        <v>24</v>
      </c>
      <c r="D201" s="34" t="s">
        <v>23</v>
      </c>
      <c r="E201" s="191" t="s">
        <v>377</v>
      </c>
      <c r="F201" s="34" t="s">
        <v>368</v>
      </c>
      <c r="G201" s="247">
        <v>39526</v>
      </c>
      <c r="H201" s="247">
        <v>39556</v>
      </c>
      <c r="I201" s="269">
        <v>3217635.27</v>
      </c>
    </row>
    <row r="202" spans="1:9" s="3" customFormat="1" ht="35.25" customHeight="1">
      <c r="A202" s="76">
        <v>2710003</v>
      </c>
      <c r="B202" s="45" t="s">
        <v>23</v>
      </c>
      <c r="C202" s="34" t="s">
        <v>24</v>
      </c>
      <c r="D202" s="34" t="s">
        <v>23</v>
      </c>
      <c r="E202" s="191" t="s">
        <v>378</v>
      </c>
      <c r="F202" s="34" t="s">
        <v>368</v>
      </c>
      <c r="G202" s="247">
        <v>39526</v>
      </c>
      <c r="H202" s="247">
        <v>39556</v>
      </c>
      <c r="I202" s="269">
        <v>1103639.97</v>
      </c>
    </row>
    <row r="203" spans="1:9" s="3" customFormat="1" ht="35.25" customHeight="1">
      <c r="A203" s="76">
        <v>2710003</v>
      </c>
      <c r="B203" s="45" t="s">
        <v>23</v>
      </c>
      <c r="C203" s="34" t="s">
        <v>24</v>
      </c>
      <c r="D203" s="34" t="s">
        <v>23</v>
      </c>
      <c r="E203" s="191" t="s">
        <v>379</v>
      </c>
      <c r="F203" s="34" t="s">
        <v>368</v>
      </c>
      <c r="G203" s="247">
        <v>39526</v>
      </c>
      <c r="H203" s="247">
        <v>39556</v>
      </c>
      <c r="I203" s="269">
        <v>3465135.07</v>
      </c>
    </row>
    <row r="204" spans="1:9" s="3" customFormat="1" ht="35.25" customHeight="1">
      <c r="A204" s="76">
        <v>2710003</v>
      </c>
      <c r="B204" s="45" t="s">
        <v>23</v>
      </c>
      <c r="C204" s="34" t="s">
        <v>24</v>
      </c>
      <c r="D204" s="34" t="s">
        <v>23</v>
      </c>
      <c r="E204" s="191" t="s">
        <v>380</v>
      </c>
      <c r="F204" s="34" t="s">
        <v>368</v>
      </c>
      <c r="G204" s="247">
        <v>39526</v>
      </c>
      <c r="H204" s="247">
        <v>39556</v>
      </c>
      <c r="I204" s="269">
        <v>3456987.29</v>
      </c>
    </row>
    <row r="205" spans="1:9" s="3" customFormat="1" ht="35.25" customHeight="1">
      <c r="A205" s="76">
        <v>2710003</v>
      </c>
      <c r="B205" s="45" t="s">
        <v>23</v>
      </c>
      <c r="C205" s="34" t="s">
        <v>24</v>
      </c>
      <c r="D205" s="34" t="s">
        <v>23</v>
      </c>
      <c r="E205" s="191" t="s">
        <v>381</v>
      </c>
      <c r="F205" s="34" t="s">
        <v>368</v>
      </c>
      <c r="G205" s="247">
        <v>39526</v>
      </c>
      <c r="H205" s="247">
        <v>39556</v>
      </c>
      <c r="I205" s="269">
        <v>3453936.59</v>
      </c>
    </row>
    <row r="206" spans="1:9" s="3" customFormat="1" ht="35.25" customHeight="1">
      <c r="A206" s="76">
        <v>2710003</v>
      </c>
      <c r="B206" s="45" t="s">
        <v>23</v>
      </c>
      <c r="C206" s="34" t="s">
        <v>24</v>
      </c>
      <c r="D206" s="34" t="s">
        <v>23</v>
      </c>
      <c r="E206" s="191" t="s">
        <v>382</v>
      </c>
      <c r="F206" s="34" t="s">
        <v>368</v>
      </c>
      <c r="G206" s="247">
        <v>39526</v>
      </c>
      <c r="H206" s="247">
        <v>39556</v>
      </c>
      <c r="I206" s="269">
        <v>3438310.26</v>
      </c>
    </row>
    <row r="207" spans="1:9" s="3" customFormat="1" ht="35.25" customHeight="1">
      <c r="A207" s="76">
        <v>2710003</v>
      </c>
      <c r="B207" s="45" t="s">
        <v>23</v>
      </c>
      <c r="C207" s="34" t="s">
        <v>24</v>
      </c>
      <c r="D207" s="34" t="s">
        <v>23</v>
      </c>
      <c r="E207" s="191" t="s">
        <v>383</v>
      </c>
      <c r="F207" s="34" t="s">
        <v>368</v>
      </c>
      <c r="G207" s="247">
        <v>39526</v>
      </c>
      <c r="H207" s="247">
        <v>39556</v>
      </c>
      <c r="I207" s="269">
        <v>3458403.84</v>
      </c>
    </row>
    <row r="208" spans="1:9" s="3" customFormat="1" ht="35.25" customHeight="1">
      <c r="A208" s="76">
        <v>2710003</v>
      </c>
      <c r="B208" s="45" t="s">
        <v>23</v>
      </c>
      <c r="C208" s="34" t="s">
        <v>24</v>
      </c>
      <c r="D208" s="34" t="s">
        <v>23</v>
      </c>
      <c r="E208" s="62" t="s">
        <v>384</v>
      </c>
      <c r="F208" s="34" t="s">
        <v>368</v>
      </c>
      <c r="G208" s="247">
        <v>39526</v>
      </c>
      <c r="H208" s="247">
        <v>39556</v>
      </c>
      <c r="I208" s="233">
        <v>3458270.17</v>
      </c>
    </row>
    <row r="209" spans="1:9" s="3" customFormat="1" ht="35.25" customHeight="1">
      <c r="A209" s="76">
        <v>2710003</v>
      </c>
      <c r="B209" s="45" t="s">
        <v>23</v>
      </c>
      <c r="C209" s="34" t="s">
        <v>24</v>
      </c>
      <c r="D209" s="34" t="s">
        <v>23</v>
      </c>
      <c r="E209" s="54" t="s">
        <v>385</v>
      </c>
      <c r="F209" s="262" t="s">
        <v>368</v>
      </c>
      <c r="G209" s="247" t="s">
        <v>434</v>
      </c>
      <c r="H209" s="247" t="s">
        <v>435</v>
      </c>
      <c r="I209" s="134">
        <v>2327965</v>
      </c>
    </row>
    <row r="210" spans="1:9" s="3" customFormat="1" ht="35.25" customHeight="1">
      <c r="A210" s="76">
        <v>2710003</v>
      </c>
      <c r="B210" s="45" t="s">
        <v>23</v>
      </c>
      <c r="C210" s="34" t="s">
        <v>24</v>
      </c>
      <c r="D210" s="34" t="s">
        <v>23</v>
      </c>
      <c r="E210" s="54" t="s">
        <v>386</v>
      </c>
      <c r="F210" s="34" t="s">
        <v>368</v>
      </c>
      <c r="G210" s="247">
        <v>39825</v>
      </c>
      <c r="H210" s="247">
        <v>39843</v>
      </c>
      <c r="I210" s="167">
        <v>3319391.89</v>
      </c>
    </row>
    <row r="211" spans="1:9" s="3" customFormat="1" ht="35.25" customHeight="1">
      <c r="A211" s="76">
        <v>2710003</v>
      </c>
      <c r="B211" s="45" t="s">
        <v>23</v>
      </c>
      <c r="C211" s="34" t="s">
        <v>24</v>
      </c>
      <c r="D211" s="34" t="s">
        <v>23</v>
      </c>
      <c r="E211" s="54" t="s">
        <v>387</v>
      </c>
      <c r="F211" s="34" t="s">
        <v>368</v>
      </c>
      <c r="G211" s="247">
        <v>40043</v>
      </c>
      <c r="H211" s="248">
        <v>40106</v>
      </c>
      <c r="I211" s="134">
        <v>5200000</v>
      </c>
    </row>
    <row r="212" spans="1:9" s="3" customFormat="1" ht="35.25" customHeight="1">
      <c r="A212" s="76">
        <v>2710003</v>
      </c>
      <c r="B212" s="45" t="s">
        <v>23</v>
      </c>
      <c r="C212" s="34" t="s">
        <v>24</v>
      </c>
      <c r="D212" s="34" t="s">
        <v>23</v>
      </c>
      <c r="E212" s="55" t="s">
        <v>386</v>
      </c>
      <c r="F212" s="34" t="s">
        <v>368</v>
      </c>
      <c r="G212" s="247">
        <v>40079</v>
      </c>
      <c r="H212" s="247">
        <v>40140</v>
      </c>
      <c r="I212" s="167">
        <v>16942960</v>
      </c>
    </row>
    <row r="213" spans="1:9" s="3" customFormat="1" ht="24">
      <c r="A213" s="76">
        <v>2710003</v>
      </c>
      <c r="B213" s="45" t="s">
        <v>23</v>
      </c>
      <c r="C213" s="34" t="s">
        <v>24</v>
      </c>
      <c r="D213" s="34" t="s">
        <v>23</v>
      </c>
      <c r="E213" s="198" t="s">
        <v>388</v>
      </c>
      <c r="F213" s="34" t="s">
        <v>368</v>
      </c>
      <c r="G213" s="247" t="s">
        <v>436</v>
      </c>
      <c r="H213" s="247" t="s">
        <v>437</v>
      </c>
      <c r="I213" s="167">
        <v>45166474.00916152</v>
      </c>
    </row>
    <row r="214" spans="1:9" s="3" customFormat="1" ht="24">
      <c r="A214" s="76">
        <v>2710003</v>
      </c>
      <c r="B214" s="45" t="s">
        <v>23</v>
      </c>
      <c r="C214" s="34" t="s">
        <v>24</v>
      </c>
      <c r="D214" s="34" t="s">
        <v>23</v>
      </c>
      <c r="E214" s="54" t="s">
        <v>391</v>
      </c>
      <c r="F214" s="34" t="s">
        <v>368</v>
      </c>
      <c r="G214" s="34">
        <v>2008</v>
      </c>
      <c r="H214" s="34">
        <v>2013</v>
      </c>
      <c r="I214" s="260">
        <v>1327756.7549624909</v>
      </c>
    </row>
    <row r="215" spans="1:9" s="3" customFormat="1" ht="24">
      <c r="A215" s="76">
        <v>2710003</v>
      </c>
      <c r="B215" s="45" t="s">
        <v>23</v>
      </c>
      <c r="C215" s="34" t="s">
        <v>24</v>
      </c>
      <c r="D215" s="34" t="s">
        <v>23</v>
      </c>
      <c r="E215" s="54" t="s">
        <v>392</v>
      </c>
      <c r="F215" s="34" t="s">
        <v>368</v>
      </c>
      <c r="G215" s="34">
        <v>2008</v>
      </c>
      <c r="H215" s="34">
        <v>2013</v>
      </c>
      <c r="I215" s="260">
        <v>1128593.2417181171</v>
      </c>
    </row>
    <row r="216" spans="1:9" s="3" customFormat="1" ht="24">
      <c r="A216" s="76">
        <v>2710003</v>
      </c>
      <c r="B216" s="45" t="s">
        <v>23</v>
      </c>
      <c r="C216" s="34" t="s">
        <v>24</v>
      </c>
      <c r="D216" s="34" t="s">
        <v>23</v>
      </c>
      <c r="E216" s="54" t="s">
        <v>393</v>
      </c>
      <c r="F216" s="34" t="s">
        <v>368</v>
      </c>
      <c r="G216" s="44">
        <v>2008</v>
      </c>
      <c r="H216" s="44">
        <v>2011</v>
      </c>
      <c r="I216" s="260">
        <v>1161787.1605921795</v>
      </c>
    </row>
    <row r="217" spans="1:9" s="3" customFormat="1" ht="24">
      <c r="A217" s="76">
        <v>2710003</v>
      </c>
      <c r="B217" s="45" t="s">
        <v>23</v>
      </c>
      <c r="C217" s="34" t="s">
        <v>24</v>
      </c>
      <c r="D217" s="34" t="s">
        <v>23</v>
      </c>
      <c r="E217" s="54" t="s">
        <v>389</v>
      </c>
      <c r="F217" s="34" t="s">
        <v>368</v>
      </c>
      <c r="G217" s="249">
        <v>39891</v>
      </c>
      <c r="H217" s="247">
        <v>39952</v>
      </c>
      <c r="I217" s="260">
        <v>1148788.12</v>
      </c>
    </row>
    <row r="218" spans="1:9" s="3" customFormat="1" ht="37.5" customHeight="1">
      <c r="A218" s="76">
        <v>2710003</v>
      </c>
      <c r="B218" s="45" t="s">
        <v>23</v>
      </c>
      <c r="C218" s="34" t="s">
        <v>24</v>
      </c>
      <c r="D218" s="34" t="s">
        <v>23</v>
      </c>
      <c r="E218" s="54" t="s">
        <v>395</v>
      </c>
      <c r="F218" s="34" t="s">
        <v>368</v>
      </c>
      <c r="G218" s="247">
        <v>39911</v>
      </c>
      <c r="H218" s="247">
        <v>39972</v>
      </c>
      <c r="I218" s="260">
        <v>59956.71</v>
      </c>
    </row>
    <row r="219" spans="1:9" s="3" customFormat="1" ht="35.25" customHeight="1">
      <c r="A219" s="76">
        <v>2710003</v>
      </c>
      <c r="B219" s="45" t="s">
        <v>23</v>
      </c>
      <c r="C219" s="34" t="s">
        <v>24</v>
      </c>
      <c r="D219" s="34" t="s">
        <v>23</v>
      </c>
      <c r="E219" s="54" t="s">
        <v>394</v>
      </c>
      <c r="F219" s="34" t="s">
        <v>368</v>
      </c>
      <c r="G219" s="248">
        <v>39945</v>
      </c>
      <c r="H219" s="248">
        <v>40007</v>
      </c>
      <c r="I219" s="258">
        <v>819890</v>
      </c>
    </row>
    <row r="220" spans="1:9" s="3" customFormat="1" ht="24">
      <c r="A220" s="76">
        <v>2710003</v>
      </c>
      <c r="B220" s="45" t="s">
        <v>23</v>
      </c>
      <c r="C220" s="34" t="s">
        <v>24</v>
      </c>
      <c r="D220" s="34" t="s">
        <v>23</v>
      </c>
      <c r="E220" s="54" t="s">
        <v>390</v>
      </c>
      <c r="F220" s="34" t="s">
        <v>368</v>
      </c>
      <c r="G220" s="249">
        <v>40021</v>
      </c>
      <c r="H220" s="247">
        <v>40080</v>
      </c>
      <c r="I220" s="258">
        <v>43152</v>
      </c>
    </row>
    <row r="221" spans="1:9" s="3" customFormat="1" ht="24">
      <c r="A221" s="76">
        <v>2710003</v>
      </c>
      <c r="B221" s="45" t="s">
        <v>23</v>
      </c>
      <c r="C221" s="34" t="s">
        <v>24</v>
      </c>
      <c r="D221" s="34" t="s">
        <v>23</v>
      </c>
      <c r="E221" s="54" t="s">
        <v>389</v>
      </c>
      <c r="F221" s="34" t="s">
        <v>368</v>
      </c>
      <c r="G221" s="249">
        <v>40024</v>
      </c>
      <c r="H221" s="248">
        <v>40087</v>
      </c>
      <c r="I221" s="233">
        <v>230509</v>
      </c>
    </row>
    <row r="222" spans="1:9" s="3" customFormat="1" ht="24">
      <c r="A222" s="76">
        <v>2710003</v>
      </c>
      <c r="B222" s="45" t="s">
        <v>23</v>
      </c>
      <c r="C222" s="34" t="s">
        <v>24</v>
      </c>
      <c r="D222" s="34" t="s">
        <v>23</v>
      </c>
      <c r="E222" s="54" t="s">
        <v>389</v>
      </c>
      <c r="F222" s="34" t="s">
        <v>368</v>
      </c>
      <c r="G222" s="177" t="s">
        <v>430</v>
      </c>
      <c r="H222" s="100" t="s">
        <v>431</v>
      </c>
      <c r="I222" s="134">
        <v>259201</v>
      </c>
    </row>
    <row r="223" spans="1:9" s="3" customFormat="1" ht="24">
      <c r="A223" s="76">
        <v>2710003</v>
      </c>
      <c r="B223" s="45" t="s">
        <v>23</v>
      </c>
      <c r="C223" s="34" t="s">
        <v>24</v>
      </c>
      <c r="D223" s="34" t="s">
        <v>23</v>
      </c>
      <c r="E223" s="54" t="s">
        <v>396</v>
      </c>
      <c r="F223" s="34" t="s">
        <v>368</v>
      </c>
      <c r="G223" s="249">
        <v>39647</v>
      </c>
      <c r="H223" s="247">
        <v>39680</v>
      </c>
      <c r="I223" s="263">
        <v>324678</v>
      </c>
    </row>
    <row r="224" spans="1:9" s="3" customFormat="1" ht="24">
      <c r="A224" s="76">
        <v>2710003</v>
      </c>
      <c r="B224" s="45" t="s">
        <v>23</v>
      </c>
      <c r="C224" s="34" t="s">
        <v>24</v>
      </c>
      <c r="D224" s="34" t="s">
        <v>23</v>
      </c>
      <c r="E224" s="54" t="s">
        <v>397</v>
      </c>
      <c r="F224" s="34" t="s">
        <v>368</v>
      </c>
      <c r="G224" s="249">
        <v>39836</v>
      </c>
      <c r="H224" s="247">
        <v>39871</v>
      </c>
      <c r="I224" s="263">
        <v>3406710.980548363</v>
      </c>
    </row>
    <row r="225" spans="1:9" s="3" customFormat="1" ht="24">
      <c r="A225" s="76">
        <v>2710003</v>
      </c>
      <c r="B225" s="45" t="s">
        <v>23</v>
      </c>
      <c r="C225" s="34" t="s">
        <v>24</v>
      </c>
      <c r="D225" s="34" t="s">
        <v>23</v>
      </c>
      <c r="E225" s="54" t="s">
        <v>398</v>
      </c>
      <c r="F225" s="34" t="s">
        <v>368</v>
      </c>
      <c r="G225" s="249">
        <v>40043</v>
      </c>
      <c r="H225" s="247">
        <v>40106</v>
      </c>
      <c r="I225" s="263">
        <v>758494</v>
      </c>
    </row>
    <row r="226" spans="1:9" s="3" customFormat="1" ht="24">
      <c r="A226" s="76">
        <v>2710003</v>
      </c>
      <c r="B226" s="45" t="s">
        <v>23</v>
      </c>
      <c r="C226" s="34" t="s">
        <v>24</v>
      </c>
      <c r="D226" s="34" t="s">
        <v>23</v>
      </c>
      <c r="E226" s="191" t="s">
        <v>399</v>
      </c>
      <c r="F226" s="31" t="s">
        <v>368</v>
      </c>
      <c r="G226" s="249">
        <v>39888</v>
      </c>
      <c r="H226" s="248">
        <v>39947</v>
      </c>
      <c r="I226" s="260">
        <v>125723.26</v>
      </c>
    </row>
    <row r="227" spans="1:9" s="3" customFormat="1" ht="24">
      <c r="A227" s="76">
        <v>2710003</v>
      </c>
      <c r="B227" s="45" t="s">
        <v>23</v>
      </c>
      <c r="C227" s="34" t="s">
        <v>24</v>
      </c>
      <c r="D227" s="34" t="s">
        <v>23</v>
      </c>
      <c r="E227" s="191" t="s">
        <v>400</v>
      </c>
      <c r="F227" s="31" t="s">
        <v>368</v>
      </c>
      <c r="G227" s="249">
        <v>39891</v>
      </c>
      <c r="H227" s="247">
        <v>39952</v>
      </c>
      <c r="I227" s="260">
        <v>502900</v>
      </c>
    </row>
    <row r="228" spans="1:9" s="3" customFormat="1" ht="24">
      <c r="A228" s="76">
        <v>2710003</v>
      </c>
      <c r="B228" s="45" t="s">
        <v>23</v>
      </c>
      <c r="C228" s="34" t="s">
        <v>24</v>
      </c>
      <c r="D228" s="34" t="s">
        <v>23</v>
      </c>
      <c r="E228" s="191" t="s">
        <v>401</v>
      </c>
      <c r="F228" s="31" t="s">
        <v>368</v>
      </c>
      <c r="G228" s="249">
        <v>39888</v>
      </c>
      <c r="H228" s="247">
        <v>39952</v>
      </c>
      <c r="I228" s="260">
        <v>317547</v>
      </c>
    </row>
    <row r="229" spans="1:9" s="3" customFormat="1" ht="24">
      <c r="A229" s="76">
        <v>2710003</v>
      </c>
      <c r="B229" s="45" t="s">
        <v>23</v>
      </c>
      <c r="C229" s="34" t="s">
        <v>24</v>
      </c>
      <c r="D229" s="34" t="s">
        <v>23</v>
      </c>
      <c r="E229" s="191" t="s">
        <v>402</v>
      </c>
      <c r="F229" s="31" t="s">
        <v>368</v>
      </c>
      <c r="G229" s="249">
        <v>40025</v>
      </c>
      <c r="H229" s="247">
        <v>40908</v>
      </c>
      <c r="I229" s="258">
        <v>157156</v>
      </c>
    </row>
    <row r="230" spans="1:9" s="3" customFormat="1" ht="24">
      <c r="A230" s="76">
        <v>2710003</v>
      </c>
      <c r="B230" s="45" t="s">
        <v>23</v>
      </c>
      <c r="C230" s="34" t="s">
        <v>24</v>
      </c>
      <c r="D230" s="34" t="s">
        <v>23</v>
      </c>
      <c r="E230" s="191" t="s">
        <v>403</v>
      </c>
      <c r="F230" s="31" t="s">
        <v>368</v>
      </c>
      <c r="G230" s="249">
        <v>40044</v>
      </c>
      <c r="H230" s="247">
        <v>41152</v>
      </c>
      <c r="I230" s="258">
        <v>295824</v>
      </c>
    </row>
    <row r="231" spans="1:9" s="3" customFormat="1" ht="24">
      <c r="A231" s="76">
        <v>2710003</v>
      </c>
      <c r="B231" s="45" t="s">
        <v>23</v>
      </c>
      <c r="C231" s="34" t="s">
        <v>24</v>
      </c>
      <c r="D231" s="34" t="s">
        <v>23</v>
      </c>
      <c r="E231" s="191" t="s">
        <v>404</v>
      </c>
      <c r="F231" s="31" t="s">
        <v>368</v>
      </c>
      <c r="G231" s="249">
        <v>39891</v>
      </c>
      <c r="H231" s="248">
        <v>39952</v>
      </c>
      <c r="I231" s="258">
        <v>184884</v>
      </c>
    </row>
    <row r="232" spans="1:9" s="3" customFormat="1" ht="24">
      <c r="A232" s="76"/>
      <c r="B232" s="45" t="s">
        <v>23</v>
      </c>
      <c r="C232" s="34" t="s">
        <v>24</v>
      </c>
      <c r="D232" s="34" t="s">
        <v>23</v>
      </c>
      <c r="E232" s="191" t="s">
        <v>607</v>
      </c>
      <c r="F232" s="31" t="s">
        <v>368</v>
      </c>
      <c r="G232" s="249">
        <v>40091</v>
      </c>
      <c r="H232" s="247">
        <v>40154</v>
      </c>
      <c r="I232" s="258">
        <v>94293.96</v>
      </c>
    </row>
    <row r="233" spans="1:9" s="3" customFormat="1" ht="24">
      <c r="A233" s="76">
        <v>2710003</v>
      </c>
      <c r="B233" s="45" t="s">
        <v>23</v>
      </c>
      <c r="C233" s="34" t="s">
        <v>24</v>
      </c>
      <c r="D233" s="34" t="s">
        <v>23</v>
      </c>
      <c r="E233" s="54" t="s">
        <v>405</v>
      </c>
      <c r="F233" s="31" t="s">
        <v>368</v>
      </c>
      <c r="G233" s="247">
        <v>40109</v>
      </c>
      <c r="H233" s="250">
        <v>40167</v>
      </c>
      <c r="I233" s="258">
        <v>62073</v>
      </c>
    </row>
    <row r="234" spans="1:9" s="3" customFormat="1" ht="24">
      <c r="A234" s="76">
        <v>2710003</v>
      </c>
      <c r="B234" s="45" t="s">
        <v>23</v>
      </c>
      <c r="C234" s="34" t="s">
        <v>24</v>
      </c>
      <c r="D234" s="34" t="s">
        <v>23</v>
      </c>
      <c r="E234" s="161" t="s">
        <v>406</v>
      </c>
      <c r="F234" s="31" t="s">
        <v>368</v>
      </c>
      <c r="G234" s="533">
        <v>39987</v>
      </c>
      <c r="H234" s="247">
        <v>40073</v>
      </c>
      <c r="I234" s="258">
        <v>415908</v>
      </c>
    </row>
    <row r="235" spans="1:9" s="3" customFormat="1" ht="24">
      <c r="A235" s="76">
        <v>2710003</v>
      </c>
      <c r="B235" s="45" t="s">
        <v>23</v>
      </c>
      <c r="C235" s="34" t="s">
        <v>24</v>
      </c>
      <c r="D235" s="34" t="s">
        <v>23</v>
      </c>
      <c r="E235" s="54" t="s">
        <v>408</v>
      </c>
      <c r="F235" s="239" t="s">
        <v>368</v>
      </c>
      <c r="G235" s="249">
        <v>39888</v>
      </c>
      <c r="H235" s="248">
        <v>39947</v>
      </c>
      <c r="I235" s="260">
        <v>1002861</v>
      </c>
    </row>
    <row r="236" spans="1:9" s="3" customFormat="1" ht="24">
      <c r="A236" s="76">
        <v>2710003</v>
      </c>
      <c r="B236" s="45" t="s">
        <v>23</v>
      </c>
      <c r="C236" s="34" t="s">
        <v>24</v>
      </c>
      <c r="D236" s="34" t="s">
        <v>23</v>
      </c>
      <c r="E236" s="54" t="s">
        <v>407</v>
      </c>
      <c r="F236" s="239" t="s">
        <v>368</v>
      </c>
      <c r="G236" s="249">
        <v>39891</v>
      </c>
      <c r="H236" s="249">
        <v>39952</v>
      </c>
      <c r="I236" s="260">
        <v>4011472</v>
      </c>
    </row>
    <row r="237" spans="1:9" s="3" customFormat="1" ht="24">
      <c r="A237" s="76">
        <v>2710003</v>
      </c>
      <c r="B237" s="45" t="s">
        <v>23</v>
      </c>
      <c r="C237" s="34" t="s">
        <v>24</v>
      </c>
      <c r="D237" s="34" t="s">
        <v>23</v>
      </c>
      <c r="E237" s="54" t="s">
        <v>409</v>
      </c>
      <c r="F237" s="239" t="s">
        <v>368</v>
      </c>
      <c r="G237" s="249">
        <v>39888</v>
      </c>
      <c r="H237" s="249">
        <v>39952</v>
      </c>
      <c r="I237" s="260">
        <v>2532966</v>
      </c>
    </row>
    <row r="238" spans="1:9" s="3" customFormat="1" ht="24">
      <c r="A238" s="76">
        <v>2710003</v>
      </c>
      <c r="B238" s="45" t="s">
        <v>23</v>
      </c>
      <c r="C238" s="34" t="s">
        <v>24</v>
      </c>
      <c r="D238" s="34" t="s">
        <v>23</v>
      </c>
      <c r="E238" s="191" t="s">
        <v>410</v>
      </c>
      <c r="F238" s="31" t="s">
        <v>368</v>
      </c>
      <c r="G238" s="249">
        <v>39891</v>
      </c>
      <c r="H238" s="247">
        <v>39952</v>
      </c>
      <c r="I238" s="258">
        <v>1474785</v>
      </c>
    </row>
    <row r="239" spans="1:9" s="3" customFormat="1" ht="24">
      <c r="A239" s="76">
        <v>2710003</v>
      </c>
      <c r="B239" s="45" t="s">
        <v>23</v>
      </c>
      <c r="C239" s="34" t="s">
        <v>24</v>
      </c>
      <c r="D239" s="34" t="s">
        <v>23</v>
      </c>
      <c r="E239" s="191" t="s">
        <v>411</v>
      </c>
      <c r="F239" s="31" t="s">
        <v>368</v>
      </c>
      <c r="G239" s="249">
        <v>39895</v>
      </c>
      <c r="H239" s="248">
        <v>39954</v>
      </c>
      <c r="I239" s="258">
        <v>894632</v>
      </c>
    </row>
    <row r="240" spans="1:9" s="3" customFormat="1" ht="24">
      <c r="A240" s="76">
        <v>2710003</v>
      </c>
      <c r="B240" s="45" t="s">
        <v>23</v>
      </c>
      <c r="C240" s="34" t="s">
        <v>24</v>
      </c>
      <c r="D240" s="34" t="s">
        <v>23</v>
      </c>
      <c r="E240" s="54" t="s">
        <v>412</v>
      </c>
      <c r="F240" s="239" t="s">
        <v>368</v>
      </c>
      <c r="G240" s="249">
        <v>40044</v>
      </c>
      <c r="H240" s="247">
        <v>41152</v>
      </c>
      <c r="I240" s="258">
        <v>2359689</v>
      </c>
    </row>
    <row r="241" spans="1:9" s="3" customFormat="1" ht="24">
      <c r="A241" s="76">
        <v>2710003</v>
      </c>
      <c r="B241" s="45" t="s">
        <v>23</v>
      </c>
      <c r="C241" s="34" t="s">
        <v>24</v>
      </c>
      <c r="D241" s="34" t="s">
        <v>23</v>
      </c>
      <c r="E241" s="191" t="s">
        <v>413</v>
      </c>
      <c r="F241" s="31" t="s">
        <v>368</v>
      </c>
      <c r="G241" s="249">
        <v>40025</v>
      </c>
      <c r="H241" s="247">
        <v>40908</v>
      </c>
      <c r="I241" s="258">
        <v>2507170</v>
      </c>
    </row>
    <row r="242" spans="1:9" s="3" customFormat="1" ht="24">
      <c r="A242" s="76"/>
      <c r="B242" s="45" t="s">
        <v>23</v>
      </c>
      <c r="C242" s="34" t="s">
        <v>24</v>
      </c>
      <c r="D242" s="34" t="s">
        <v>23</v>
      </c>
      <c r="E242" s="54" t="s">
        <v>606</v>
      </c>
      <c r="F242" s="239" t="s">
        <v>368</v>
      </c>
      <c r="G242" s="249">
        <v>40091</v>
      </c>
      <c r="H242" s="248">
        <v>40154</v>
      </c>
      <c r="I242" s="264">
        <v>786301</v>
      </c>
    </row>
    <row r="243" spans="1:9" s="3" customFormat="1" ht="24">
      <c r="A243" s="76">
        <v>2710003</v>
      </c>
      <c r="B243" s="45" t="s">
        <v>23</v>
      </c>
      <c r="C243" s="34" t="s">
        <v>24</v>
      </c>
      <c r="D243" s="34" t="s">
        <v>23</v>
      </c>
      <c r="E243" s="191" t="s">
        <v>414</v>
      </c>
      <c r="F243" s="31" t="s">
        <v>368</v>
      </c>
      <c r="G243" s="249">
        <v>40109</v>
      </c>
      <c r="H243" s="247">
        <v>40167</v>
      </c>
      <c r="I243" s="264">
        <v>502224</v>
      </c>
    </row>
    <row r="244" spans="1:9" s="3" customFormat="1" ht="24.75" thickBot="1">
      <c r="A244" s="141">
        <v>2710003</v>
      </c>
      <c r="B244" s="213" t="s">
        <v>23</v>
      </c>
      <c r="C244" s="41" t="s">
        <v>24</v>
      </c>
      <c r="D244" s="41" t="s">
        <v>23</v>
      </c>
      <c r="E244" s="246" t="s">
        <v>415</v>
      </c>
      <c r="F244" s="241" t="s">
        <v>368</v>
      </c>
      <c r="G244" s="251">
        <v>39987</v>
      </c>
      <c r="H244" s="251">
        <v>40073</v>
      </c>
      <c r="I244" s="265">
        <v>8208963</v>
      </c>
    </row>
    <row r="245" spans="1:9" s="3" customFormat="1" ht="18.75" customHeight="1" thickBot="1">
      <c r="A245" s="70">
        <v>2710003</v>
      </c>
      <c r="B245" s="47" t="s">
        <v>24</v>
      </c>
      <c r="C245" s="47" t="s">
        <v>40</v>
      </c>
      <c r="D245" s="47">
        <v>75</v>
      </c>
      <c r="E245" s="534"/>
      <c r="F245" s="535"/>
      <c r="G245" s="47" t="s">
        <v>39</v>
      </c>
      <c r="H245" s="47"/>
      <c r="I245" s="245">
        <f>SUM(I167:I244)</f>
        <v>608840401.5095181</v>
      </c>
    </row>
    <row r="246" spans="1:9" s="6" customFormat="1" ht="46.5" customHeight="1" thickBot="1">
      <c r="A246" s="75"/>
      <c r="B246" s="89"/>
      <c r="C246" s="89"/>
      <c r="D246" s="89"/>
      <c r="E246" s="89"/>
      <c r="F246" s="89"/>
      <c r="G246" s="89"/>
      <c r="H246" s="89"/>
      <c r="I246" s="226"/>
    </row>
    <row r="247" spans="1:9" s="3" customFormat="1" ht="24">
      <c r="A247" s="66">
        <v>211002</v>
      </c>
      <c r="B247" s="91" t="s">
        <v>172</v>
      </c>
      <c r="C247" s="32" t="s">
        <v>175</v>
      </c>
      <c r="D247" s="32" t="s">
        <v>173</v>
      </c>
      <c r="E247" s="157" t="s">
        <v>421</v>
      </c>
      <c r="F247" s="183" t="s">
        <v>192</v>
      </c>
      <c r="G247" s="164" t="s">
        <v>133</v>
      </c>
      <c r="H247" s="164" t="s">
        <v>174</v>
      </c>
      <c r="I247" s="165">
        <v>9294297</v>
      </c>
    </row>
    <row r="248" spans="1:9" s="3" customFormat="1" ht="36">
      <c r="A248" s="122">
        <v>211002</v>
      </c>
      <c r="B248" s="171" t="s">
        <v>172</v>
      </c>
      <c r="C248" s="48" t="s">
        <v>175</v>
      </c>
      <c r="D248" s="48" t="s">
        <v>173</v>
      </c>
      <c r="E248" s="162" t="s">
        <v>422</v>
      </c>
      <c r="F248" s="182" t="s">
        <v>192</v>
      </c>
      <c r="G248" s="177" t="s">
        <v>180</v>
      </c>
      <c r="H248" s="177" t="s">
        <v>181</v>
      </c>
      <c r="I248" s="174">
        <v>33193919</v>
      </c>
    </row>
    <row r="249" spans="1:9" s="3" customFormat="1" ht="24">
      <c r="A249" s="68">
        <v>211002</v>
      </c>
      <c r="B249" s="45" t="s">
        <v>172</v>
      </c>
      <c r="C249" s="34" t="s">
        <v>175</v>
      </c>
      <c r="D249" s="34" t="s">
        <v>173</v>
      </c>
      <c r="E249" s="176" t="s">
        <v>423</v>
      </c>
      <c r="F249" s="166" t="s">
        <v>192</v>
      </c>
      <c r="G249" s="100" t="s">
        <v>180</v>
      </c>
      <c r="H249" s="100" t="s">
        <v>181</v>
      </c>
      <c r="I249" s="167">
        <v>33193919</v>
      </c>
    </row>
    <row r="250" spans="1:9" s="3" customFormat="1" ht="24">
      <c r="A250" s="68">
        <v>211002</v>
      </c>
      <c r="B250" s="45" t="s">
        <v>172</v>
      </c>
      <c r="C250" s="34" t="s">
        <v>175</v>
      </c>
      <c r="D250" s="34" t="s">
        <v>173</v>
      </c>
      <c r="E250" s="176" t="s">
        <v>424</v>
      </c>
      <c r="F250" s="182" t="s">
        <v>192</v>
      </c>
      <c r="G250" s="142" t="s">
        <v>185</v>
      </c>
      <c r="H250" s="142" t="s">
        <v>186</v>
      </c>
      <c r="I250" s="178">
        <v>12613689</v>
      </c>
    </row>
    <row r="251" spans="1:9" s="3" customFormat="1" ht="24">
      <c r="A251" s="68">
        <v>211002</v>
      </c>
      <c r="B251" s="45" t="s">
        <v>172</v>
      </c>
      <c r="C251" s="34" t="s">
        <v>175</v>
      </c>
      <c r="D251" s="34" t="s">
        <v>173</v>
      </c>
      <c r="E251" s="176" t="s">
        <v>425</v>
      </c>
      <c r="F251" s="166" t="s">
        <v>192</v>
      </c>
      <c r="G251" s="100" t="s">
        <v>185</v>
      </c>
      <c r="H251" s="100" t="s">
        <v>186</v>
      </c>
      <c r="I251" s="167">
        <v>21576048</v>
      </c>
    </row>
    <row r="252" spans="1:9" s="3" customFormat="1" ht="24">
      <c r="A252" s="69">
        <v>211002</v>
      </c>
      <c r="B252" s="83" t="s">
        <v>172</v>
      </c>
      <c r="C252" s="48" t="s">
        <v>175</v>
      </c>
      <c r="D252" s="48" t="s">
        <v>173</v>
      </c>
      <c r="E252" s="193" t="s">
        <v>426</v>
      </c>
      <c r="F252" s="182" t="s">
        <v>192</v>
      </c>
      <c r="G252" s="177" t="s">
        <v>185</v>
      </c>
      <c r="H252" s="177" t="s">
        <v>186</v>
      </c>
      <c r="I252" s="174">
        <v>33691828</v>
      </c>
    </row>
    <row r="253" spans="1:9" s="3" customFormat="1" ht="24">
      <c r="A253" s="69">
        <v>211002</v>
      </c>
      <c r="B253" s="83" t="s">
        <v>172</v>
      </c>
      <c r="C253" s="48" t="s">
        <v>175</v>
      </c>
      <c r="D253" s="48" t="s">
        <v>173</v>
      </c>
      <c r="E253" s="193" t="s">
        <v>427</v>
      </c>
      <c r="F253" s="212" t="s">
        <v>192</v>
      </c>
      <c r="G253" s="177" t="s">
        <v>215</v>
      </c>
      <c r="H253" s="177" t="s">
        <v>216</v>
      </c>
      <c r="I253" s="174">
        <v>3520000</v>
      </c>
    </row>
    <row r="254" spans="1:9" s="3" customFormat="1" ht="24">
      <c r="A254" s="68">
        <v>211002</v>
      </c>
      <c r="B254" s="45" t="s">
        <v>172</v>
      </c>
      <c r="C254" s="34" t="s">
        <v>175</v>
      </c>
      <c r="D254" s="34" t="s">
        <v>173</v>
      </c>
      <c r="E254" s="176" t="s">
        <v>428</v>
      </c>
      <c r="F254" s="166" t="s">
        <v>192</v>
      </c>
      <c r="G254" s="100" t="s">
        <v>232</v>
      </c>
      <c r="H254" s="100" t="s">
        <v>233</v>
      </c>
      <c r="I254" s="167">
        <v>8298480</v>
      </c>
    </row>
    <row r="255" spans="1:9" s="3" customFormat="1" ht="36">
      <c r="A255" s="68">
        <v>211002</v>
      </c>
      <c r="B255" s="45" t="s">
        <v>172</v>
      </c>
      <c r="C255" s="34" t="s">
        <v>175</v>
      </c>
      <c r="D255" s="34" t="s">
        <v>173</v>
      </c>
      <c r="E255" s="176" t="s">
        <v>236</v>
      </c>
      <c r="F255" s="166" t="s">
        <v>192</v>
      </c>
      <c r="G255" s="100" t="s">
        <v>234</v>
      </c>
      <c r="H255" s="100" t="s">
        <v>235</v>
      </c>
      <c r="I255" s="167">
        <v>9460266</v>
      </c>
    </row>
    <row r="256" spans="1:9" s="3" customFormat="1" ht="24">
      <c r="A256" s="68">
        <v>211002</v>
      </c>
      <c r="B256" s="45" t="s">
        <v>172</v>
      </c>
      <c r="C256" s="34" t="s">
        <v>175</v>
      </c>
      <c r="D256" s="34" t="s">
        <v>173</v>
      </c>
      <c r="E256" s="176" t="s">
        <v>320</v>
      </c>
      <c r="F256" s="166" t="s">
        <v>245</v>
      </c>
      <c r="G256" s="100" t="s">
        <v>246</v>
      </c>
      <c r="H256" s="100" t="s">
        <v>247</v>
      </c>
      <c r="I256" s="167">
        <v>40000000</v>
      </c>
    </row>
    <row r="257" spans="1:9" s="3" customFormat="1" ht="24">
      <c r="A257" s="68">
        <v>211002</v>
      </c>
      <c r="B257" s="45" t="s">
        <v>172</v>
      </c>
      <c r="C257" s="34" t="s">
        <v>175</v>
      </c>
      <c r="D257" s="34" t="s">
        <v>173</v>
      </c>
      <c r="E257" s="176" t="s">
        <v>267</v>
      </c>
      <c r="F257" s="166" t="s">
        <v>35</v>
      </c>
      <c r="G257" s="100" t="s">
        <v>265</v>
      </c>
      <c r="H257" s="100" t="s">
        <v>257</v>
      </c>
      <c r="I257" s="167">
        <v>31500000</v>
      </c>
    </row>
    <row r="258" spans="1:9" s="3" customFormat="1" ht="24">
      <c r="A258" s="122">
        <v>211002</v>
      </c>
      <c r="B258" s="171" t="s">
        <v>172</v>
      </c>
      <c r="C258" s="44" t="s">
        <v>175</v>
      </c>
      <c r="D258" s="44" t="s">
        <v>173</v>
      </c>
      <c r="E258" s="193" t="s">
        <v>319</v>
      </c>
      <c r="F258" s="212" t="s">
        <v>245</v>
      </c>
      <c r="G258" s="197" t="s">
        <v>277</v>
      </c>
      <c r="H258" s="197" t="s">
        <v>210</v>
      </c>
      <c r="I258" s="219">
        <v>46500000</v>
      </c>
    </row>
    <row r="259" spans="1:9" s="3" customFormat="1" ht="36">
      <c r="A259" s="68">
        <v>211002</v>
      </c>
      <c r="B259" s="45" t="s">
        <v>172</v>
      </c>
      <c r="C259" s="34" t="s">
        <v>175</v>
      </c>
      <c r="D259" s="34" t="s">
        <v>173</v>
      </c>
      <c r="E259" s="176" t="s">
        <v>343</v>
      </c>
      <c r="F259" s="166" t="s">
        <v>245</v>
      </c>
      <c r="G259" s="100" t="s">
        <v>281</v>
      </c>
      <c r="H259" s="100" t="s">
        <v>243</v>
      </c>
      <c r="I259" s="167">
        <v>26000000</v>
      </c>
    </row>
    <row r="260" spans="1:9" s="3" customFormat="1" ht="24">
      <c r="A260" s="68">
        <v>211002</v>
      </c>
      <c r="B260" s="45" t="s">
        <v>172</v>
      </c>
      <c r="C260" s="34" t="s">
        <v>175</v>
      </c>
      <c r="D260" s="34" t="s">
        <v>173</v>
      </c>
      <c r="E260" s="176" t="s">
        <v>318</v>
      </c>
      <c r="F260" s="166" t="s">
        <v>245</v>
      </c>
      <c r="G260" s="100" t="s">
        <v>281</v>
      </c>
      <c r="H260" s="100" t="s">
        <v>243</v>
      </c>
      <c r="I260" s="167">
        <v>22600000</v>
      </c>
    </row>
    <row r="261" spans="1:9" s="3" customFormat="1" ht="24">
      <c r="A261" s="68">
        <v>211002</v>
      </c>
      <c r="B261" s="45" t="s">
        <v>172</v>
      </c>
      <c r="C261" s="34" t="s">
        <v>175</v>
      </c>
      <c r="D261" s="34" t="s">
        <v>173</v>
      </c>
      <c r="E261" s="176" t="s">
        <v>317</v>
      </c>
      <c r="F261" s="166" t="s">
        <v>245</v>
      </c>
      <c r="G261" s="100" t="s">
        <v>289</v>
      </c>
      <c r="H261" s="100" t="s">
        <v>279</v>
      </c>
      <c r="I261" s="167">
        <v>14100000</v>
      </c>
    </row>
    <row r="262" spans="1:9" s="3" customFormat="1" ht="36">
      <c r="A262" s="68">
        <v>211002</v>
      </c>
      <c r="B262" s="45" t="s">
        <v>172</v>
      </c>
      <c r="C262" s="34" t="s">
        <v>175</v>
      </c>
      <c r="D262" s="34" t="s">
        <v>173</v>
      </c>
      <c r="E262" s="176" t="s">
        <v>290</v>
      </c>
      <c r="F262" s="166" t="s">
        <v>245</v>
      </c>
      <c r="G262" s="142" t="s">
        <v>289</v>
      </c>
      <c r="H262" s="142" t="s">
        <v>279</v>
      </c>
      <c r="I262" s="174">
        <v>40000000</v>
      </c>
    </row>
    <row r="263" spans="1:9" s="3" customFormat="1" ht="36">
      <c r="A263" s="69">
        <v>211002</v>
      </c>
      <c r="B263" s="83" t="s">
        <v>172</v>
      </c>
      <c r="C263" s="48" t="s">
        <v>175</v>
      </c>
      <c r="D263" s="48" t="s">
        <v>173</v>
      </c>
      <c r="E263" s="193" t="s">
        <v>280</v>
      </c>
      <c r="F263" s="212" t="s">
        <v>245</v>
      </c>
      <c r="G263" s="197" t="s">
        <v>289</v>
      </c>
      <c r="H263" s="197" t="s">
        <v>279</v>
      </c>
      <c r="I263" s="174">
        <v>30440000</v>
      </c>
    </row>
    <row r="264" spans="1:9" s="3" customFormat="1" ht="36">
      <c r="A264" s="68">
        <v>211002</v>
      </c>
      <c r="B264" s="45" t="s">
        <v>172</v>
      </c>
      <c r="C264" s="34" t="s">
        <v>175</v>
      </c>
      <c r="D264" s="34" t="s">
        <v>173</v>
      </c>
      <c r="E264" s="176" t="s">
        <v>303</v>
      </c>
      <c r="F264" s="166" t="s">
        <v>245</v>
      </c>
      <c r="G264" s="100" t="s">
        <v>304</v>
      </c>
      <c r="H264" s="100" t="s">
        <v>272</v>
      </c>
      <c r="I264" s="167">
        <v>17017000</v>
      </c>
    </row>
    <row r="265" spans="1:9" s="3" customFormat="1" ht="24">
      <c r="A265" s="122">
        <v>211002</v>
      </c>
      <c r="B265" s="171" t="s">
        <v>172</v>
      </c>
      <c r="C265" s="44" t="s">
        <v>175</v>
      </c>
      <c r="D265" s="44" t="s">
        <v>173</v>
      </c>
      <c r="E265" s="162" t="s">
        <v>316</v>
      </c>
      <c r="F265" s="182" t="s">
        <v>35</v>
      </c>
      <c r="G265" s="197" t="s">
        <v>304</v>
      </c>
      <c r="H265" s="197" t="s">
        <v>272</v>
      </c>
      <c r="I265" s="219">
        <v>22000000</v>
      </c>
    </row>
    <row r="266" spans="1:9" s="3" customFormat="1" ht="24">
      <c r="A266" s="76">
        <v>211002</v>
      </c>
      <c r="B266" s="45" t="s">
        <v>172</v>
      </c>
      <c r="C266" s="48" t="s">
        <v>175</v>
      </c>
      <c r="D266" s="48" t="s">
        <v>173</v>
      </c>
      <c r="E266" s="236" t="s">
        <v>429</v>
      </c>
      <c r="F266" s="166" t="s">
        <v>245</v>
      </c>
      <c r="G266" s="100" t="s">
        <v>220</v>
      </c>
      <c r="H266" s="100" t="s">
        <v>333</v>
      </c>
      <c r="I266" s="167">
        <v>3485400</v>
      </c>
    </row>
    <row r="267" spans="1:9" s="3" customFormat="1" ht="48" customHeight="1" thickBot="1">
      <c r="A267" s="175">
        <v>211002</v>
      </c>
      <c r="B267" s="47" t="s">
        <v>172</v>
      </c>
      <c r="C267" s="41" t="s">
        <v>175</v>
      </c>
      <c r="D267" s="41" t="s">
        <v>173</v>
      </c>
      <c r="E267" s="234" t="s">
        <v>358</v>
      </c>
      <c r="F267" s="237" t="s">
        <v>192</v>
      </c>
      <c r="G267" s="223" t="s">
        <v>357</v>
      </c>
      <c r="H267" s="223" t="s">
        <v>461</v>
      </c>
      <c r="I267" s="235">
        <v>47447000</v>
      </c>
    </row>
    <row r="268" spans="1:9" s="3" customFormat="1" ht="27.75" customHeight="1" thickBot="1">
      <c r="A268" s="175">
        <v>211002</v>
      </c>
      <c r="B268" s="47" t="s">
        <v>175</v>
      </c>
      <c r="C268" s="47" t="s">
        <v>40</v>
      </c>
      <c r="D268" s="47">
        <v>21</v>
      </c>
      <c r="E268" s="534"/>
      <c r="F268" s="535"/>
      <c r="G268" s="50" t="s">
        <v>39</v>
      </c>
      <c r="H268" s="50"/>
      <c r="I268" s="147">
        <f>SUM(I247:I267)</f>
        <v>505931846</v>
      </c>
    </row>
    <row r="269" spans="1:9" s="3" customFormat="1" ht="42" customHeight="1" thickBot="1">
      <c r="A269" s="539" t="s">
        <v>99</v>
      </c>
      <c r="B269" s="539"/>
      <c r="C269" s="89"/>
      <c r="D269" s="89"/>
      <c r="E269" s="58"/>
      <c r="F269" s="89"/>
      <c r="G269" s="101"/>
      <c r="H269" s="101"/>
      <c r="I269" s="136"/>
    </row>
    <row r="270" spans="1:9" s="3" customFormat="1" ht="42" customHeight="1" thickBot="1">
      <c r="A270" s="78">
        <v>251002</v>
      </c>
      <c r="B270" s="84" t="s">
        <v>96</v>
      </c>
      <c r="C270" s="96" t="s">
        <v>97</v>
      </c>
      <c r="D270" s="96" t="s">
        <v>98</v>
      </c>
      <c r="E270" s="65" t="s">
        <v>169</v>
      </c>
      <c r="F270" s="98" t="s">
        <v>35</v>
      </c>
      <c r="G270" s="98" t="s">
        <v>95</v>
      </c>
      <c r="H270" s="98" t="s">
        <v>141</v>
      </c>
      <c r="I270" s="137">
        <v>19916351.32</v>
      </c>
    </row>
    <row r="271" spans="1:9" s="3" customFormat="1" ht="23.25" customHeight="1" thickBot="1">
      <c r="A271" s="70">
        <v>2510002</v>
      </c>
      <c r="B271" s="88" t="s">
        <v>13</v>
      </c>
      <c r="C271" s="47" t="s">
        <v>40</v>
      </c>
      <c r="D271" s="35">
        <v>1</v>
      </c>
      <c r="E271" s="536"/>
      <c r="F271" s="537"/>
      <c r="G271" s="99" t="s">
        <v>39</v>
      </c>
      <c r="H271" s="99"/>
      <c r="I271" s="147">
        <f>SUM(I270)</f>
        <v>19916351.32</v>
      </c>
    </row>
    <row r="272" spans="1:9" s="3" customFormat="1" ht="23.25" customHeight="1">
      <c r="A272" s="75"/>
      <c r="B272" s="89"/>
      <c r="C272" s="89"/>
      <c r="D272" s="89"/>
      <c r="E272" s="123"/>
      <c r="F272" s="89"/>
      <c r="G272" s="101"/>
      <c r="H272" s="101"/>
      <c r="I272" s="104"/>
    </row>
    <row r="273" spans="1:9" s="3" customFormat="1" ht="40.5" customHeight="1" thickBot="1">
      <c r="A273" s="79"/>
      <c r="B273" s="9"/>
      <c r="C273" s="9"/>
      <c r="D273" s="9"/>
      <c r="E273" s="240" t="s">
        <v>466</v>
      </c>
      <c r="F273" s="124"/>
      <c r="G273" s="124"/>
      <c r="I273" s="79"/>
    </row>
    <row r="274" spans="1:6" s="3" customFormat="1" ht="24" customHeight="1" thickBot="1">
      <c r="A274" s="79"/>
      <c r="B274" s="9"/>
      <c r="C274" s="21" t="s">
        <v>49</v>
      </c>
      <c r="D274" s="22">
        <f>D39+D64+D81+D92+D118+D130+D164+D271+D245+D268</f>
        <v>239</v>
      </c>
      <c r="E274" s="168">
        <f>I39+I64+I81+I92+I118+I130+I164+I245+I271+I268</f>
        <v>6696076085.361017</v>
      </c>
      <c r="F274" s="79"/>
    </row>
    <row r="275" spans="1:9" s="3" customFormat="1" ht="15.75" customHeight="1">
      <c r="A275" s="79"/>
      <c r="B275" s="9"/>
      <c r="C275" s="9"/>
      <c r="D275" s="9"/>
      <c r="E275" s="4"/>
      <c r="F275" s="17"/>
      <c r="G275" s="102"/>
      <c r="H275" s="102"/>
      <c r="I275" s="79"/>
    </row>
    <row r="276" spans="1:9" s="3" customFormat="1" ht="12">
      <c r="A276" s="79"/>
      <c r="B276" s="9"/>
      <c r="C276" s="9"/>
      <c r="D276" s="9"/>
      <c r="E276" s="4" t="s">
        <v>463</v>
      </c>
      <c r="F276" s="17"/>
      <c r="G276" s="102"/>
      <c r="H276" s="102"/>
      <c r="I276" s="105"/>
    </row>
    <row r="277" spans="1:9" s="3" customFormat="1" ht="24">
      <c r="A277" s="79"/>
      <c r="B277" s="9"/>
      <c r="C277" s="9"/>
      <c r="D277" s="9"/>
      <c r="E277" s="4" t="s">
        <v>462</v>
      </c>
      <c r="F277" s="17"/>
      <c r="G277" s="102"/>
      <c r="H277" s="102"/>
      <c r="I277" s="79"/>
    </row>
    <row r="278" spans="1:9" s="3" customFormat="1" ht="12.75" thickBot="1">
      <c r="A278" s="79"/>
      <c r="B278" s="9"/>
      <c r="C278" s="9"/>
      <c r="D278" s="9"/>
      <c r="E278" s="4"/>
      <c r="F278" s="17"/>
      <c r="G278" s="102"/>
      <c r="H278" s="102"/>
      <c r="I278" s="79"/>
    </row>
    <row r="279" spans="1:9" s="3" customFormat="1" ht="24">
      <c r="A279" s="80">
        <v>2310000</v>
      </c>
      <c r="B279" s="93" t="s">
        <v>26</v>
      </c>
      <c r="C279" s="10" t="s">
        <v>27</v>
      </c>
      <c r="D279" s="10"/>
      <c r="E279" s="7" t="s">
        <v>100</v>
      </c>
      <c r="F279" s="18"/>
      <c r="G279" s="103"/>
      <c r="H279" s="20"/>
      <c r="I279" s="79"/>
    </row>
    <row r="280" spans="1:9" s="3" customFormat="1" ht="12.75" thickBot="1">
      <c r="A280" s="81">
        <v>2220002</v>
      </c>
      <c r="B280" s="94" t="s">
        <v>7</v>
      </c>
      <c r="C280" s="11" t="s">
        <v>28</v>
      </c>
      <c r="D280" s="11"/>
      <c r="E280" s="8" t="s">
        <v>100</v>
      </c>
      <c r="F280" s="19"/>
      <c r="G280" s="103"/>
      <c r="H280" s="20"/>
      <c r="I280" s="79"/>
    </row>
    <row r="281" spans="1:9" s="3" customFormat="1" ht="12">
      <c r="A281" s="79"/>
      <c r="B281" s="17"/>
      <c r="C281" s="9"/>
      <c r="D281" s="9"/>
      <c r="E281" s="4"/>
      <c r="F281" s="17"/>
      <c r="G281" s="20"/>
      <c r="H281" s="20"/>
      <c r="I281" s="79"/>
    </row>
    <row r="282" spans="1:9" s="3" customFormat="1" ht="24">
      <c r="A282" s="79"/>
      <c r="B282" s="17"/>
      <c r="C282" s="9"/>
      <c r="D282" s="9"/>
      <c r="E282" s="4" t="s">
        <v>467</v>
      </c>
      <c r="F282" s="17"/>
      <c r="G282" s="20"/>
      <c r="H282" s="20"/>
      <c r="I282" s="79"/>
    </row>
    <row r="283" spans="1:9" s="3" customFormat="1" ht="12">
      <c r="A283" s="79"/>
      <c r="B283" s="540" t="s">
        <v>207</v>
      </c>
      <c r="C283" s="540"/>
      <c r="D283" s="540"/>
      <c r="E283" s="540"/>
      <c r="F283" s="17"/>
      <c r="G283" s="20"/>
      <c r="H283" s="20"/>
      <c r="I283" s="79"/>
    </row>
    <row r="284" spans="1:9" s="3" customFormat="1" ht="12">
      <c r="A284" s="79"/>
      <c r="B284" s="538" t="s">
        <v>206</v>
      </c>
      <c r="C284" s="538"/>
      <c r="D284" s="538"/>
      <c r="E284" s="538"/>
      <c r="F284" s="17"/>
      <c r="G284" s="20"/>
      <c r="H284" s="20"/>
      <c r="I284" s="79"/>
    </row>
    <row r="285" spans="1:9" s="3" customFormat="1" ht="36" customHeight="1">
      <c r="A285" s="79"/>
      <c r="B285" s="538" t="s">
        <v>468</v>
      </c>
      <c r="C285" s="538"/>
      <c r="D285" s="538"/>
      <c r="E285" s="538"/>
      <c r="F285" s="538"/>
      <c r="G285" s="270"/>
      <c r="H285" s="270"/>
      <c r="I285" s="79"/>
    </row>
    <row r="286" spans="1:9" s="3" customFormat="1" ht="12">
      <c r="A286" s="79"/>
      <c r="B286" s="542" t="s">
        <v>605</v>
      </c>
      <c r="C286" s="542"/>
      <c r="D286" s="542"/>
      <c r="E286" s="542"/>
      <c r="F286" s="17"/>
      <c r="G286" s="20"/>
      <c r="H286" s="20"/>
      <c r="I286" s="79"/>
    </row>
    <row r="287" spans="1:9" s="3" customFormat="1" ht="24.75" customHeight="1">
      <c r="A287" s="79"/>
      <c r="B287" s="540" t="s">
        <v>464</v>
      </c>
      <c r="C287" s="540"/>
      <c r="D287" s="540"/>
      <c r="E287" s="540"/>
      <c r="F287" s="540"/>
      <c r="G287" s="5"/>
      <c r="H287" s="5"/>
      <c r="I287" s="5"/>
    </row>
    <row r="288" spans="1:9" s="3" customFormat="1" ht="12" customHeight="1">
      <c r="A288" s="79"/>
      <c r="B288" s="4" t="s">
        <v>339</v>
      </c>
      <c r="C288" s="4"/>
      <c r="D288" s="4"/>
      <c r="E288" s="4"/>
      <c r="F288" s="17"/>
      <c r="G288" s="20"/>
      <c r="H288" s="20"/>
      <c r="I288" s="79"/>
    </row>
    <row r="289" spans="1:9" s="3" customFormat="1" ht="24.75" customHeight="1">
      <c r="A289" s="79"/>
      <c r="B289" s="541" t="s">
        <v>438</v>
      </c>
      <c r="C289" s="542"/>
      <c r="D289" s="542"/>
      <c r="E289" s="542"/>
      <c r="F289" s="17"/>
      <c r="G289" s="20"/>
      <c r="H289" s="20"/>
      <c r="I289" s="79"/>
    </row>
    <row r="290" spans="1:9" s="3" customFormat="1" ht="12">
      <c r="A290" s="79"/>
      <c r="B290" s="538"/>
      <c r="C290" s="538"/>
      <c r="D290" s="538"/>
      <c r="E290" s="538"/>
      <c r="F290" s="17"/>
      <c r="G290" s="20"/>
      <c r="H290" s="20"/>
      <c r="I290" s="79"/>
    </row>
    <row r="291" spans="1:9" s="3" customFormat="1" ht="12">
      <c r="A291" s="79"/>
      <c r="B291" s="17"/>
      <c r="C291" s="9"/>
      <c r="D291" s="9"/>
      <c r="E291" s="4"/>
      <c r="F291" s="17"/>
      <c r="G291" s="20"/>
      <c r="H291" s="20"/>
      <c r="I291" s="79"/>
    </row>
    <row r="292" spans="1:9" s="3" customFormat="1" ht="12">
      <c r="A292" s="79"/>
      <c r="B292" s="17"/>
      <c r="C292" s="9"/>
      <c r="D292" s="9"/>
      <c r="E292" s="4"/>
      <c r="F292" s="17"/>
      <c r="G292" s="20"/>
      <c r="H292" s="20"/>
      <c r="I292" s="79"/>
    </row>
    <row r="293" spans="1:9" s="3" customFormat="1" ht="12">
      <c r="A293" s="79"/>
      <c r="B293" s="17"/>
      <c r="C293" s="9"/>
      <c r="D293" s="9"/>
      <c r="E293" s="4"/>
      <c r="F293" s="17"/>
      <c r="G293" s="20"/>
      <c r="H293" s="20"/>
      <c r="I293" s="79"/>
    </row>
    <row r="294" spans="1:9" s="3" customFormat="1" ht="12">
      <c r="A294" s="79"/>
      <c r="B294" s="17"/>
      <c r="C294" s="9"/>
      <c r="D294" s="9"/>
      <c r="E294" s="4"/>
      <c r="F294" s="17"/>
      <c r="G294" s="20"/>
      <c r="H294" s="20"/>
      <c r="I294" s="79"/>
    </row>
    <row r="295" spans="1:9" s="3" customFormat="1" ht="12">
      <c r="A295" s="79"/>
      <c r="B295" s="17"/>
      <c r="C295" s="9"/>
      <c r="D295" s="9"/>
      <c r="E295" s="4"/>
      <c r="F295" s="17"/>
      <c r="G295" s="20"/>
      <c r="H295" s="20"/>
      <c r="I295" s="79"/>
    </row>
    <row r="296" spans="1:9" s="3" customFormat="1" ht="12">
      <c r="A296" s="79"/>
      <c r="B296" s="17"/>
      <c r="C296" s="9"/>
      <c r="D296" s="9"/>
      <c r="E296" s="4"/>
      <c r="F296" s="17"/>
      <c r="G296" s="20"/>
      <c r="H296" s="20"/>
      <c r="I296" s="79"/>
    </row>
    <row r="297" spans="1:9" s="3" customFormat="1" ht="12">
      <c r="A297" s="79"/>
      <c r="B297" s="17"/>
      <c r="C297" s="9"/>
      <c r="D297" s="9"/>
      <c r="E297" s="4"/>
      <c r="F297" s="17"/>
      <c r="G297" s="20"/>
      <c r="H297" s="20"/>
      <c r="I297" s="79"/>
    </row>
    <row r="298" spans="1:9" s="3" customFormat="1" ht="12">
      <c r="A298" s="79"/>
      <c r="B298" s="17"/>
      <c r="C298" s="9"/>
      <c r="D298" s="9"/>
      <c r="E298" s="4"/>
      <c r="F298" s="17"/>
      <c r="G298" s="20"/>
      <c r="H298" s="20"/>
      <c r="I298" s="79"/>
    </row>
    <row r="299" spans="1:9" s="3" customFormat="1" ht="12">
      <c r="A299" s="79"/>
      <c r="B299" s="17"/>
      <c r="C299" s="9"/>
      <c r="D299" s="9"/>
      <c r="E299" s="4"/>
      <c r="F299" s="17"/>
      <c r="G299" s="20"/>
      <c r="H299" s="20"/>
      <c r="I299" s="79"/>
    </row>
    <row r="300" spans="1:9" s="3" customFormat="1" ht="12">
      <c r="A300" s="79"/>
      <c r="B300" s="17"/>
      <c r="C300" s="9"/>
      <c r="D300" s="9"/>
      <c r="E300" s="4"/>
      <c r="F300" s="17"/>
      <c r="G300" s="20"/>
      <c r="H300" s="20"/>
      <c r="I300" s="79"/>
    </row>
    <row r="301" spans="1:9" s="3" customFormat="1" ht="12">
      <c r="A301" s="79"/>
      <c r="B301" s="17"/>
      <c r="C301" s="9"/>
      <c r="D301" s="9"/>
      <c r="E301" s="4"/>
      <c r="F301" s="17"/>
      <c r="G301" s="20"/>
      <c r="H301" s="20"/>
      <c r="I301" s="79"/>
    </row>
    <row r="302" spans="1:9" s="3" customFormat="1" ht="12">
      <c r="A302" s="79"/>
      <c r="B302" s="17"/>
      <c r="C302" s="9"/>
      <c r="D302" s="9"/>
      <c r="E302" s="4"/>
      <c r="F302" s="17"/>
      <c r="G302" s="20"/>
      <c r="H302" s="20"/>
      <c r="I302" s="79"/>
    </row>
    <row r="303" spans="1:9" s="3" customFormat="1" ht="12">
      <c r="A303" s="79"/>
      <c r="B303" s="17"/>
      <c r="C303" s="9"/>
      <c r="D303" s="9"/>
      <c r="E303" s="4"/>
      <c r="F303" s="17"/>
      <c r="G303" s="20"/>
      <c r="H303" s="20"/>
      <c r="I303" s="79"/>
    </row>
    <row r="304" spans="1:9" s="3" customFormat="1" ht="12">
      <c r="A304" s="79"/>
      <c r="B304" s="17"/>
      <c r="C304" s="9"/>
      <c r="D304" s="9"/>
      <c r="E304" s="4"/>
      <c r="F304" s="17"/>
      <c r="G304" s="20"/>
      <c r="H304" s="20"/>
      <c r="I304" s="79"/>
    </row>
    <row r="305" spans="1:9" s="3" customFormat="1" ht="12">
      <c r="A305" s="79"/>
      <c r="B305" s="17"/>
      <c r="C305" s="9"/>
      <c r="D305" s="9"/>
      <c r="E305" s="4"/>
      <c r="F305" s="17"/>
      <c r="G305" s="20"/>
      <c r="H305" s="20"/>
      <c r="I305" s="79"/>
    </row>
    <row r="306" spans="1:9" s="3" customFormat="1" ht="12">
      <c r="A306" s="79"/>
      <c r="B306" s="17"/>
      <c r="C306" s="9"/>
      <c r="D306" s="9"/>
      <c r="E306" s="4"/>
      <c r="F306" s="17"/>
      <c r="G306" s="20"/>
      <c r="H306" s="20"/>
      <c r="I306" s="79"/>
    </row>
    <row r="307" spans="1:9" s="3" customFormat="1" ht="12">
      <c r="A307" s="79"/>
      <c r="B307" s="17"/>
      <c r="C307" s="9"/>
      <c r="D307" s="9"/>
      <c r="E307" s="4"/>
      <c r="F307" s="17"/>
      <c r="G307" s="20"/>
      <c r="H307" s="20"/>
      <c r="I307" s="79"/>
    </row>
    <row r="308" spans="1:9" s="3" customFormat="1" ht="12">
      <c r="A308" s="79"/>
      <c r="B308" s="17"/>
      <c r="C308" s="9"/>
      <c r="D308" s="9"/>
      <c r="E308" s="4"/>
      <c r="F308" s="17"/>
      <c r="G308" s="20"/>
      <c r="H308" s="20"/>
      <c r="I308" s="79"/>
    </row>
    <row r="309" spans="1:9" s="3" customFormat="1" ht="12">
      <c r="A309" s="79"/>
      <c r="B309" s="17"/>
      <c r="C309" s="9"/>
      <c r="D309" s="9"/>
      <c r="E309" s="4"/>
      <c r="F309" s="17"/>
      <c r="G309" s="20"/>
      <c r="H309" s="20"/>
      <c r="I309" s="79"/>
    </row>
    <row r="310" spans="1:9" s="3" customFormat="1" ht="12">
      <c r="A310" s="79"/>
      <c r="B310" s="17"/>
      <c r="C310" s="9"/>
      <c r="D310" s="9"/>
      <c r="E310" s="4"/>
      <c r="F310" s="17"/>
      <c r="G310" s="20"/>
      <c r="H310" s="20"/>
      <c r="I310" s="79"/>
    </row>
    <row r="311" spans="1:9" s="3" customFormat="1" ht="12">
      <c r="A311" s="79"/>
      <c r="B311" s="17"/>
      <c r="C311" s="9"/>
      <c r="D311" s="9"/>
      <c r="E311" s="4"/>
      <c r="F311" s="17"/>
      <c r="G311" s="20"/>
      <c r="H311" s="20"/>
      <c r="I311" s="79"/>
    </row>
    <row r="312" spans="1:9" s="3" customFormat="1" ht="12">
      <c r="A312" s="79"/>
      <c r="B312" s="17"/>
      <c r="C312" s="9"/>
      <c r="D312" s="9"/>
      <c r="E312" s="4"/>
      <c r="F312" s="17"/>
      <c r="G312" s="20"/>
      <c r="H312" s="20"/>
      <c r="I312" s="79"/>
    </row>
    <row r="313" spans="1:9" s="3" customFormat="1" ht="12">
      <c r="A313" s="79"/>
      <c r="B313" s="17"/>
      <c r="C313" s="9"/>
      <c r="D313" s="9"/>
      <c r="E313" s="4"/>
      <c r="F313" s="17"/>
      <c r="G313" s="20"/>
      <c r="H313" s="20"/>
      <c r="I313" s="79"/>
    </row>
    <row r="314" spans="1:9" s="3" customFormat="1" ht="12">
      <c r="A314" s="79"/>
      <c r="B314" s="17"/>
      <c r="C314" s="9"/>
      <c r="D314" s="9"/>
      <c r="E314" s="4"/>
      <c r="F314" s="17"/>
      <c r="G314" s="20"/>
      <c r="H314" s="20"/>
      <c r="I314" s="79"/>
    </row>
    <row r="315" spans="1:9" s="3" customFormat="1" ht="12">
      <c r="A315" s="79"/>
      <c r="B315" s="17"/>
      <c r="C315" s="9"/>
      <c r="D315" s="9"/>
      <c r="E315" s="4"/>
      <c r="F315" s="17"/>
      <c r="G315" s="20"/>
      <c r="H315" s="20"/>
      <c r="I315" s="79"/>
    </row>
    <row r="316" spans="1:9" s="3" customFormat="1" ht="12">
      <c r="A316" s="79"/>
      <c r="B316" s="17"/>
      <c r="C316" s="9"/>
      <c r="D316" s="9"/>
      <c r="E316" s="4"/>
      <c r="F316" s="17"/>
      <c r="G316" s="20"/>
      <c r="H316" s="20"/>
      <c r="I316" s="79"/>
    </row>
    <row r="317" spans="1:9" s="3" customFormat="1" ht="12">
      <c r="A317" s="79"/>
      <c r="B317" s="17"/>
      <c r="C317" s="9"/>
      <c r="D317" s="9"/>
      <c r="E317" s="4"/>
      <c r="F317" s="17"/>
      <c r="G317" s="20"/>
      <c r="H317" s="20"/>
      <c r="I317" s="79"/>
    </row>
    <row r="318" spans="1:9" s="3" customFormat="1" ht="12">
      <c r="A318" s="79"/>
      <c r="B318" s="17"/>
      <c r="C318" s="9"/>
      <c r="D318" s="9"/>
      <c r="E318" s="4"/>
      <c r="F318" s="17"/>
      <c r="G318" s="20"/>
      <c r="H318" s="20"/>
      <c r="I318" s="79"/>
    </row>
    <row r="319" spans="1:9" s="3" customFormat="1" ht="12">
      <c r="A319" s="79"/>
      <c r="B319" s="17"/>
      <c r="C319" s="9"/>
      <c r="D319" s="9"/>
      <c r="E319" s="4"/>
      <c r="F319" s="17"/>
      <c r="G319" s="20"/>
      <c r="H319" s="20"/>
      <c r="I319" s="79"/>
    </row>
    <row r="320" spans="1:9" s="3" customFormat="1" ht="12">
      <c r="A320" s="79"/>
      <c r="B320" s="17"/>
      <c r="C320" s="9"/>
      <c r="D320" s="9"/>
      <c r="E320" s="4"/>
      <c r="F320" s="17"/>
      <c r="G320" s="20"/>
      <c r="H320" s="20"/>
      <c r="I320" s="79"/>
    </row>
    <row r="321" spans="1:9" s="3" customFormat="1" ht="12">
      <c r="A321" s="79"/>
      <c r="B321" s="17"/>
      <c r="C321" s="9"/>
      <c r="D321" s="9"/>
      <c r="E321" s="4"/>
      <c r="F321" s="17"/>
      <c r="G321" s="20"/>
      <c r="H321" s="20"/>
      <c r="I321" s="79"/>
    </row>
    <row r="322" spans="1:9" s="3" customFormat="1" ht="12">
      <c r="A322" s="79"/>
      <c r="B322" s="17"/>
      <c r="C322" s="9"/>
      <c r="D322" s="9"/>
      <c r="E322" s="4"/>
      <c r="F322" s="17"/>
      <c r="G322" s="20"/>
      <c r="H322" s="20"/>
      <c r="I322" s="79"/>
    </row>
    <row r="323" spans="1:9" s="3" customFormat="1" ht="12.75">
      <c r="A323" s="13"/>
      <c r="B323" s="13"/>
      <c r="C323" s="13"/>
      <c r="D323" s="13"/>
      <c r="E323" s="12"/>
      <c r="F323" s="13"/>
      <c r="G323" s="13"/>
      <c r="H323" s="13"/>
      <c r="I323" s="13"/>
    </row>
    <row r="324" spans="1:9" s="3" customFormat="1" ht="12.75">
      <c r="A324" s="13"/>
      <c r="B324" s="13"/>
      <c r="C324" s="13"/>
      <c r="D324" s="13"/>
      <c r="E324" s="12"/>
      <c r="F324" s="13"/>
      <c r="G324" s="13"/>
      <c r="H324" s="13"/>
      <c r="I324" s="13"/>
    </row>
    <row r="325" spans="1:9" s="3" customFormat="1" ht="12.75">
      <c r="A325" s="13"/>
      <c r="B325" s="13"/>
      <c r="C325" s="13"/>
      <c r="D325" s="13"/>
      <c r="E325" s="12"/>
      <c r="F325" s="13"/>
      <c r="G325" s="13"/>
      <c r="H325" s="13"/>
      <c r="I325" s="13"/>
    </row>
  </sheetData>
  <sheetProtection/>
  <autoFilter ref="A1:F280"/>
  <mergeCells count="18">
    <mergeCell ref="E118:F118"/>
    <mergeCell ref="B283:E283"/>
    <mergeCell ref="B285:F285"/>
    <mergeCell ref="B290:E290"/>
    <mergeCell ref="B289:E289"/>
    <mergeCell ref="E271:F271"/>
    <mergeCell ref="B286:E286"/>
    <mergeCell ref="B287:F287"/>
    <mergeCell ref="E39:F39"/>
    <mergeCell ref="E64:F64"/>
    <mergeCell ref="E81:F81"/>
    <mergeCell ref="E92:F92"/>
    <mergeCell ref="E268:F268"/>
    <mergeCell ref="B284:E284"/>
    <mergeCell ref="A269:B269"/>
    <mergeCell ref="E130:F130"/>
    <mergeCell ref="E164:F164"/>
    <mergeCell ref="E245:F245"/>
  </mergeCells>
  <printOptions/>
  <pageMargins left="0.5" right="0.55" top="0.53" bottom="0.63" header="0.37" footer="0.5"/>
  <pageSetup horizontalDpi="600" verticalDpi="600" orientation="landscape" paperSize="9" scale="74" r:id="rId1"/>
  <headerFooter alignWithMargins="0">
    <oddHeader>&amp;LPríloha č. 5: Stav vyhlasovania výziev v rámci jednotlivých operačných programov NSRR (vrátane priamych zadaní a národných projektov)</oddHeader>
    <oddFooter>&amp;R&amp;P</oddFooter>
  </headerFooter>
  <rowBreaks count="8" manualBreakCount="8">
    <brk id="39" max="255" man="1"/>
    <brk id="64" max="255" man="1"/>
    <brk id="92" max="255" man="1"/>
    <brk id="131" max="255" man="1"/>
    <brk id="146" max="255" man="1"/>
    <brk id="166" max="255" man="1"/>
    <brk id="246" max="255" man="1"/>
    <brk id="2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7"/>
  <sheetViews>
    <sheetView zoomScalePageLayoutView="0" workbookViewId="0" topLeftCell="A40">
      <selection activeCell="L56" sqref="L56"/>
    </sheetView>
  </sheetViews>
  <sheetFormatPr defaultColWidth="9.140625" defaultRowHeight="12.75"/>
  <cols>
    <col min="1" max="1" width="10.57421875" style="0" customWidth="1"/>
    <col min="2" max="2" width="9.57421875" style="0" customWidth="1"/>
    <col min="3" max="3" width="11.00390625" style="0" customWidth="1"/>
    <col min="4" max="4" width="14.421875" style="0" customWidth="1"/>
    <col min="5" max="5" width="79.7109375" style="0" customWidth="1"/>
    <col min="6" max="6" width="5.421875" style="0" customWidth="1"/>
    <col min="7" max="7" width="12.7109375" style="0" customWidth="1"/>
    <col min="8" max="8" width="13.57421875" style="0" customWidth="1"/>
    <col min="9" max="9" width="22.8515625" style="0" customWidth="1"/>
  </cols>
  <sheetData>
    <row r="1" spans="1:5" ht="16.5" thickBot="1">
      <c r="A1" s="271"/>
      <c r="E1" s="272" t="s">
        <v>469</v>
      </c>
    </row>
    <row r="2" spans="1:9" ht="46.5" customHeight="1" thickBot="1">
      <c r="A2" s="14" t="s">
        <v>0</v>
      </c>
      <c r="B2" s="14" t="s">
        <v>1</v>
      </c>
      <c r="C2" s="14" t="s">
        <v>40</v>
      </c>
      <c r="D2" s="15"/>
      <c r="E2" s="15" t="s">
        <v>2</v>
      </c>
      <c r="F2" s="14" t="s">
        <v>33</v>
      </c>
      <c r="G2" s="16" t="s">
        <v>55</v>
      </c>
      <c r="H2" s="273" t="s">
        <v>122</v>
      </c>
      <c r="I2" s="16" t="s">
        <v>470</v>
      </c>
    </row>
    <row r="3" spans="1:9" ht="12.75">
      <c r="A3" s="274" t="s">
        <v>3</v>
      </c>
      <c r="B3" s="274" t="s">
        <v>29</v>
      </c>
      <c r="C3" s="274">
        <v>32</v>
      </c>
      <c r="D3" s="275"/>
      <c r="E3" s="276"/>
      <c r="F3" s="276"/>
      <c r="G3" s="276"/>
      <c r="H3" s="277"/>
      <c r="I3" s="278">
        <v>464124728.18</v>
      </c>
    </row>
    <row r="4" spans="1:9" ht="12.75" customHeight="1">
      <c r="A4" s="279" t="s">
        <v>3</v>
      </c>
      <c r="B4" s="279" t="s">
        <v>30</v>
      </c>
      <c r="C4" s="279">
        <v>24</v>
      </c>
      <c r="D4" s="280"/>
      <c r="E4" s="276"/>
      <c r="F4" s="276"/>
      <c r="G4" s="276"/>
      <c r="H4" s="276"/>
      <c r="I4" s="281">
        <v>855817465.73</v>
      </c>
    </row>
    <row r="5" spans="1:9" ht="13.5" customHeight="1">
      <c r="A5" s="279" t="s">
        <v>7</v>
      </c>
      <c r="B5" s="279" t="s">
        <v>8</v>
      </c>
      <c r="C5" s="279">
        <v>15</v>
      </c>
      <c r="D5" s="280"/>
      <c r="E5" s="276"/>
      <c r="F5" s="276"/>
      <c r="G5" s="276"/>
      <c r="H5" s="276"/>
      <c r="I5" s="282">
        <v>1546768245.91</v>
      </c>
    </row>
    <row r="6" spans="1:9" s="284" customFormat="1" ht="12.75" customHeight="1">
      <c r="A6" s="279" t="s">
        <v>7</v>
      </c>
      <c r="B6" s="279" t="s">
        <v>10</v>
      </c>
      <c r="C6" s="279">
        <v>9</v>
      </c>
      <c r="D6" s="280"/>
      <c r="E6" s="276"/>
      <c r="F6" s="276"/>
      <c r="G6" s="276"/>
      <c r="H6" s="276"/>
      <c r="I6" s="283">
        <v>125712291</v>
      </c>
    </row>
    <row r="7" spans="1:9" s="284" customFormat="1" ht="12.75">
      <c r="A7" s="285" t="s">
        <v>12</v>
      </c>
      <c r="B7" s="285" t="s">
        <v>13</v>
      </c>
      <c r="C7" s="285">
        <v>22</v>
      </c>
      <c r="D7" s="280"/>
      <c r="E7" s="276"/>
      <c r="F7" s="276"/>
      <c r="G7" s="276"/>
      <c r="H7" s="276"/>
      <c r="I7" s="281">
        <v>878844156.65</v>
      </c>
    </row>
    <row r="8" spans="1:9" s="284" customFormat="1" ht="12.75">
      <c r="A8" s="279" t="s">
        <v>17</v>
      </c>
      <c r="B8" s="279" t="s">
        <v>31</v>
      </c>
      <c r="C8" s="279">
        <v>9</v>
      </c>
      <c r="D8" s="280"/>
      <c r="E8" s="286"/>
      <c r="F8" s="276"/>
      <c r="G8" s="276"/>
      <c r="H8" s="276"/>
      <c r="I8" s="287">
        <v>270582980.07</v>
      </c>
    </row>
    <row r="9" spans="1:9" s="284" customFormat="1" ht="12.75">
      <c r="A9" s="274" t="s">
        <v>19</v>
      </c>
      <c r="B9" s="274" t="s">
        <v>32</v>
      </c>
      <c r="C9" s="274">
        <v>31</v>
      </c>
      <c r="D9" s="280"/>
      <c r="E9" s="276"/>
      <c r="F9" s="276"/>
      <c r="G9" s="276"/>
      <c r="H9" s="276"/>
      <c r="I9" s="283">
        <v>1414048913</v>
      </c>
    </row>
    <row r="10" spans="1:9" s="284" customFormat="1" ht="15" customHeight="1">
      <c r="A10" s="279" t="s">
        <v>23</v>
      </c>
      <c r="B10" s="279" t="s">
        <v>24</v>
      </c>
      <c r="C10" s="279">
        <v>75</v>
      </c>
      <c r="D10" s="280"/>
      <c r="E10" s="276"/>
      <c r="F10" s="276"/>
      <c r="G10" s="276"/>
      <c r="H10" s="276"/>
      <c r="I10" s="287">
        <v>607959806.55</v>
      </c>
    </row>
    <row r="11" spans="1:9" s="284" customFormat="1" ht="12.75">
      <c r="A11" s="279" t="s">
        <v>172</v>
      </c>
      <c r="B11" s="279" t="s">
        <v>175</v>
      </c>
      <c r="C11" s="279">
        <v>21</v>
      </c>
      <c r="D11" s="280"/>
      <c r="E11" s="276"/>
      <c r="F11" s="276"/>
      <c r="G11" s="276"/>
      <c r="H11" s="276"/>
      <c r="I11" s="287">
        <v>505931846</v>
      </c>
    </row>
    <row r="12" spans="1:9" s="284" customFormat="1" ht="27.75" customHeight="1" thickBot="1">
      <c r="A12" s="288" t="s">
        <v>471</v>
      </c>
      <c r="B12" s="288" t="s">
        <v>472</v>
      </c>
      <c r="C12" s="289">
        <v>1</v>
      </c>
      <c r="D12" s="290"/>
      <c r="E12" s="291" t="s">
        <v>473</v>
      </c>
      <c r="F12" s="291"/>
      <c r="G12" s="291"/>
      <c r="H12" s="291"/>
      <c r="I12" s="292">
        <v>19916351.32</v>
      </c>
    </row>
    <row r="13" spans="1:9" s="284" customFormat="1" ht="29.25" customHeight="1" thickBot="1">
      <c r="A13" s="543" t="s">
        <v>474</v>
      </c>
      <c r="B13" s="544"/>
      <c r="C13" s="293">
        <f>SUM(C3:C12)</f>
        <v>239</v>
      </c>
      <c r="D13" s="294"/>
      <c r="E13" s="294"/>
      <c r="F13" s="294"/>
      <c r="G13" s="294"/>
      <c r="H13" s="294"/>
      <c r="I13" s="295">
        <f>SUM(I3:I12)</f>
        <v>6689706784.410001</v>
      </c>
    </row>
    <row r="15" spans="2:9" ht="13.5" customHeight="1">
      <c r="B15" s="296"/>
      <c r="C15" s="296"/>
      <c r="D15" s="296"/>
      <c r="E15" s="272" t="s">
        <v>475</v>
      </c>
      <c r="F15" s="296"/>
      <c r="G15" s="296"/>
      <c r="H15" s="296"/>
      <c r="I15" t="s">
        <v>476</v>
      </c>
    </row>
    <row r="16" ht="11.25" customHeight="1" thickBot="1"/>
    <row r="17" spans="1:9" ht="42" customHeight="1" thickBot="1">
      <c r="A17" s="14" t="s">
        <v>0</v>
      </c>
      <c r="B17" s="297" t="s">
        <v>1</v>
      </c>
      <c r="C17" s="297" t="s">
        <v>34</v>
      </c>
      <c r="D17" s="298"/>
      <c r="E17" s="298" t="s">
        <v>2</v>
      </c>
      <c r="F17" s="297" t="s">
        <v>33</v>
      </c>
      <c r="G17" s="299" t="s">
        <v>55</v>
      </c>
      <c r="H17" s="299" t="s">
        <v>122</v>
      </c>
      <c r="I17" s="299" t="s">
        <v>470</v>
      </c>
    </row>
    <row r="18" spans="1:9" ht="13.5" thickBot="1">
      <c r="A18" s="300" t="s">
        <v>3</v>
      </c>
      <c r="B18" s="300" t="s">
        <v>29</v>
      </c>
      <c r="C18" s="300">
        <v>32</v>
      </c>
      <c r="D18" s="301" t="s">
        <v>477</v>
      </c>
      <c r="E18" s="302" t="s">
        <v>478</v>
      </c>
      <c r="F18" s="303"/>
      <c r="G18" s="304"/>
      <c r="H18" s="305"/>
      <c r="I18" s="306">
        <v>464124728.18</v>
      </c>
    </row>
    <row r="19" spans="1:9" ht="25.5">
      <c r="A19" s="275" t="s">
        <v>3</v>
      </c>
      <c r="B19" s="275" t="s">
        <v>29</v>
      </c>
      <c r="C19" s="275" t="s">
        <v>3</v>
      </c>
      <c r="D19" s="307" t="s">
        <v>479</v>
      </c>
      <c r="E19" s="308" t="s">
        <v>4</v>
      </c>
      <c r="F19" s="309" t="s">
        <v>245</v>
      </c>
      <c r="G19" s="310">
        <v>40203</v>
      </c>
      <c r="H19" s="311">
        <v>40268</v>
      </c>
      <c r="I19" s="312">
        <v>8200000</v>
      </c>
    </row>
    <row r="20" spans="1:9" ht="25.5">
      <c r="A20" s="279" t="s">
        <v>3</v>
      </c>
      <c r="B20" s="279" t="s">
        <v>29</v>
      </c>
      <c r="C20" s="313" t="s">
        <v>480</v>
      </c>
      <c r="D20" s="314" t="s">
        <v>481</v>
      </c>
      <c r="E20" s="315" t="s">
        <v>5</v>
      </c>
      <c r="F20" s="316" t="s">
        <v>35</v>
      </c>
      <c r="G20" s="317">
        <v>40298</v>
      </c>
      <c r="H20" s="318" t="s">
        <v>482</v>
      </c>
      <c r="I20" s="319">
        <v>15000000</v>
      </c>
    </row>
    <row r="21" spans="1:9" ht="25.5">
      <c r="A21" s="279" t="s">
        <v>3</v>
      </c>
      <c r="B21" s="279" t="s">
        <v>29</v>
      </c>
      <c r="C21" s="274" t="s">
        <v>3</v>
      </c>
      <c r="D21" s="320" t="s">
        <v>483</v>
      </c>
      <c r="E21" s="321" t="s">
        <v>298</v>
      </c>
      <c r="F21" s="322" t="s">
        <v>245</v>
      </c>
      <c r="G21" s="323">
        <v>40326</v>
      </c>
      <c r="H21" s="324">
        <v>40389</v>
      </c>
      <c r="I21" s="325">
        <v>9500000</v>
      </c>
    </row>
    <row r="22" spans="1:9" ht="26.25" thickBot="1">
      <c r="A22" s="289" t="s">
        <v>3</v>
      </c>
      <c r="B22" s="289" t="s">
        <v>29</v>
      </c>
      <c r="C22" s="288" t="s">
        <v>484</v>
      </c>
      <c r="D22" s="326" t="s">
        <v>485</v>
      </c>
      <c r="E22" s="327" t="s">
        <v>298</v>
      </c>
      <c r="F22" s="328" t="s">
        <v>35</v>
      </c>
      <c r="G22" s="329">
        <v>40329</v>
      </c>
      <c r="H22" s="330">
        <v>40392</v>
      </c>
      <c r="I22" s="331">
        <v>12000000</v>
      </c>
    </row>
    <row r="23" spans="1:9" s="284" customFormat="1" ht="13.5" thickBot="1">
      <c r="A23" s="332" t="s">
        <v>29</v>
      </c>
      <c r="B23" s="332" t="s">
        <v>69</v>
      </c>
      <c r="C23" s="332">
        <v>36</v>
      </c>
      <c r="D23" s="333"/>
      <c r="E23" s="333"/>
      <c r="F23" s="333"/>
      <c r="G23" s="334" t="s">
        <v>486</v>
      </c>
      <c r="H23" s="332"/>
      <c r="I23" s="335">
        <f>SUM(I18:I22)</f>
        <v>508824728.18</v>
      </c>
    </row>
    <row r="24" spans="1:9" ht="22.5" customHeight="1" thickBot="1">
      <c r="A24" s="336"/>
      <c r="B24" s="336"/>
      <c r="C24" s="336"/>
      <c r="D24" s="336"/>
      <c r="E24" s="336"/>
      <c r="F24" s="336"/>
      <c r="G24" s="336"/>
      <c r="H24" s="336"/>
      <c r="I24" s="337"/>
    </row>
    <row r="25" spans="1:9" ht="13.5" thickBot="1">
      <c r="A25" s="338" t="s">
        <v>3</v>
      </c>
      <c r="B25" s="300" t="s">
        <v>30</v>
      </c>
      <c r="C25" s="303">
        <v>24</v>
      </c>
      <c r="D25" s="339" t="s">
        <v>487</v>
      </c>
      <c r="E25" s="340" t="s">
        <v>478</v>
      </c>
      <c r="F25" s="303"/>
      <c r="G25" s="304"/>
      <c r="H25" s="304"/>
      <c r="I25" s="306">
        <v>855817465.73</v>
      </c>
    </row>
    <row r="26" spans="1:9" ht="25.5">
      <c r="A26" s="341" t="s">
        <v>3</v>
      </c>
      <c r="B26" s="280" t="s">
        <v>30</v>
      </c>
      <c r="C26" s="341" t="s">
        <v>3</v>
      </c>
      <c r="D26" s="342" t="s">
        <v>488</v>
      </c>
      <c r="E26" s="343" t="s">
        <v>489</v>
      </c>
      <c r="F26" s="344" t="s">
        <v>245</v>
      </c>
      <c r="G26" s="277">
        <v>40207</v>
      </c>
      <c r="H26" s="345">
        <v>40305</v>
      </c>
      <c r="I26" s="346">
        <v>8500000</v>
      </c>
    </row>
    <row r="27" spans="1:9" ht="25.5">
      <c r="A27" s="347" t="s">
        <v>3</v>
      </c>
      <c r="B27" s="279" t="s">
        <v>30</v>
      </c>
      <c r="C27" s="313" t="s">
        <v>484</v>
      </c>
      <c r="D27" s="348" t="s">
        <v>490</v>
      </c>
      <c r="E27" s="349" t="s">
        <v>491</v>
      </c>
      <c r="F27" s="316" t="s">
        <v>35</v>
      </c>
      <c r="G27" s="350">
        <v>40331</v>
      </c>
      <c r="H27" s="350">
        <v>40434</v>
      </c>
      <c r="I27" s="319">
        <v>30000000</v>
      </c>
    </row>
    <row r="28" spans="1:9" ht="26.25" thickBot="1">
      <c r="A28" s="351" t="s">
        <v>3</v>
      </c>
      <c r="B28" s="290" t="s">
        <v>30</v>
      </c>
      <c r="C28" s="352" t="s">
        <v>484</v>
      </c>
      <c r="D28" s="353" t="s">
        <v>492</v>
      </c>
      <c r="E28" s="354" t="s">
        <v>493</v>
      </c>
      <c r="F28" s="355" t="s">
        <v>35</v>
      </c>
      <c r="G28" s="356">
        <v>40331</v>
      </c>
      <c r="H28" s="357">
        <v>40434</v>
      </c>
      <c r="I28" s="358">
        <v>20000000</v>
      </c>
    </row>
    <row r="29" spans="1:9" ht="13.5" thickBot="1">
      <c r="A29" s="359" t="s">
        <v>30</v>
      </c>
      <c r="B29" s="360" t="s">
        <v>69</v>
      </c>
      <c r="C29" s="360">
        <v>27</v>
      </c>
      <c r="D29" s="361"/>
      <c r="E29" s="361"/>
      <c r="F29" s="361"/>
      <c r="G29" s="359" t="s">
        <v>486</v>
      </c>
      <c r="H29" s="362"/>
      <c r="I29" s="363">
        <f>SUM(I25:I28)</f>
        <v>914317465.73</v>
      </c>
    </row>
    <row r="30" spans="1:9" ht="16.5" customHeight="1" thickBot="1">
      <c r="A30" s="336"/>
      <c r="B30" s="336"/>
      <c r="C30" s="336"/>
      <c r="D30" s="336"/>
      <c r="E30" s="336"/>
      <c r="F30" s="336"/>
      <c r="G30" s="336"/>
      <c r="H30" s="336"/>
      <c r="I30" s="337"/>
    </row>
    <row r="31" spans="1:9" ht="20.25" customHeight="1" thickBot="1">
      <c r="A31" s="338" t="s">
        <v>7</v>
      </c>
      <c r="B31" s="300" t="s">
        <v>10</v>
      </c>
      <c r="C31" s="300">
        <v>9</v>
      </c>
      <c r="D31" s="301" t="s">
        <v>494</v>
      </c>
      <c r="E31" s="302" t="s">
        <v>478</v>
      </c>
      <c r="F31" s="304"/>
      <c r="G31" s="304"/>
      <c r="H31" s="304"/>
      <c r="I31" s="306">
        <v>125712291</v>
      </c>
    </row>
    <row r="32" spans="1:9" s="284" customFormat="1" ht="25.5">
      <c r="A32" s="364" t="s">
        <v>7</v>
      </c>
      <c r="B32" s="275" t="s">
        <v>10</v>
      </c>
      <c r="C32" s="365" t="s">
        <v>495</v>
      </c>
      <c r="D32" s="366" t="s">
        <v>496</v>
      </c>
      <c r="E32" s="308" t="s">
        <v>497</v>
      </c>
      <c r="F32" s="367" t="s">
        <v>36</v>
      </c>
      <c r="G32" s="310">
        <v>40207</v>
      </c>
      <c r="H32" s="368">
        <v>40392</v>
      </c>
      <c r="I32" s="369">
        <v>13159209</v>
      </c>
    </row>
    <row r="33" spans="1:9" s="284" customFormat="1" ht="12.75">
      <c r="A33" s="347" t="s">
        <v>7</v>
      </c>
      <c r="B33" s="279" t="s">
        <v>10</v>
      </c>
      <c r="C33" s="313" t="s">
        <v>7</v>
      </c>
      <c r="D33" s="314" t="s">
        <v>498</v>
      </c>
      <c r="E33" s="315" t="s">
        <v>86</v>
      </c>
      <c r="F33" s="370" t="s">
        <v>36</v>
      </c>
      <c r="G33" s="371">
        <v>40262</v>
      </c>
      <c r="H33" s="350">
        <v>40353</v>
      </c>
      <c r="I33" s="287">
        <v>13347274</v>
      </c>
    </row>
    <row r="34" spans="1:9" ht="26.25" thickBot="1">
      <c r="A34" s="341" t="s">
        <v>7</v>
      </c>
      <c r="B34" s="280" t="s">
        <v>10</v>
      </c>
      <c r="C34" s="372" t="s">
        <v>495</v>
      </c>
      <c r="D34" s="373" t="s">
        <v>499</v>
      </c>
      <c r="E34" s="374" t="s">
        <v>500</v>
      </c>
      <c r="F34" s="375" t="s">
        <v>36</v>
      </c>
      <c r="G34" s="371">
        <v>40262</v>
      </c>
      <c r="H34" s="350">
        <v>40353</v>
      </c>
      <c r="I34" s="376">
        <v>5370000</v>
      </c>
    </row>
    <row r="35" spans="1:9" s="284" customFormat="1" ht="13.5" thickBot="1">
      <c r="A35" s="377" t="s">
        <v>10</v>
      </c>
      <c r="B35" s="378" t="s">
        <v>69</v>
      </c>
      <c r="C35" s="378">
        <f>(COUNT(I32:I34))+C31</f>
        <v>12</v>
      </c>
      <c r="D35" s="333"/>
      <c r="E35" s="333"/>
      <c r="F35" s="333"/>
      <c r="G35" s="377" t="s">
        <v>486</v>
      </c>
      <c r="H35" s="378"/>
      <c r="I35" s="379">
        <f>SUM(I31:I34)</f>
        <v>157588774</v>
      </c>
    </row>
    <row r="36" spans="1:9" s="284" customFormat="1" ht="12.75">
      <c r="A36" s="333"/>
      <c r="B36" s="333"/>
      <c r="C36" s="333"/>
      <c r="D36" s="333"/>
      <c r="E36" s="333"/>
      <c r="F36" s="333"/>
      <c r="G36" s="380"/>
      <c r="H36" s="380"/>
      <c r="I36" s="381"/>
    </row>
    <row r="37" spans="1:9" s="284" customFormat="1" ht="12.75">
      <c r="A37" s="333"/>
      <c r="B37" s="333"/>
      <c r="C37" s="333"/>
      <c r="D37" s="333"/>
      <c r="E37" s="333"/>
      <c r="F37" s="333"/>
      <c r="G37" s="333"/>
      <c r="H37" s="333"/>
      <c r="I37" s="381"/>
    </row>
    <row r="38" spans="1:9" s="284" customFormat="1" ht="13.5" thickBot="1">
      <c r="A38" s="333"/>
      <c r="B38" s="333"/>
      <c r="C38" s="333"/>
      <c r="D38" s="333"/>
      <c r="E38" s="333"/>
      <c r="F38" s="333"/>
      <c r="G38" s="333"/>
      <c r="H38" s="333"/>
      <c r="I38" s="381"/>
    </row>
    <row r="39" spans="1:9" ht="13.5" thickBot="1">
      <c r="A39" s="300" t="s">
        <v>7</v>
      </c>
      <c r="B39" s="300" t="s">
        <v>8</v>
      </c>
      <c r="C39" s="300">
        <v>15</v>
      </c>
      <c r="D39" s="301" t="s">
        <v>501</v>
      </c>
      <c r="E39" s="302" t="s">
        <v>478</v>
      </c>
      <c r="F39" s="304"/>
      <c r="G39" s="304"/>
      <c r="H39" s="304"/>
      <c r="I39" s="382">
        <v>1546768245.91</v>
      </c>
    </row>
    <row r="40" spans="1:9" ht="27.75" customHeight="1">
      <c r="A40" s="383" t="s">
        <v>502</v>
      </c>
      <c r="B40" s="383" t="s">
        <v>8</v>
      </c>
      <c r="C40" s="384" t="s">
        <v>7</v>
      </c>
      <c r="D40" s="385" t="s">
        <v>503</v>
      </c>
      <c r="E40" s="386" t="s">
        <v>504</v>
      </c>
      <c r="F40" s="387" t="s">
        <v>36</v>
      </c>
      <c r="G40" s="388">
        <v>40210</v>
      </c>
      <c r="H40" s="388">
        <v>40315</v>
      </c>
      <c r="I40" s="389">
        <v>38000000</v>
      </c>
    </row>
    <row r="41" spans="1:9" ht="25.5">
      <c r="A41" s="279" t="s">
        <v>502</v>
      </c>
      <c r="B41" s="279" t="s">
        <v>8</v>
      </c>
      <c r="C41" s="390" t="s">
        <v>7</v>
      </c>
      <c r="D41" s="391" t="s">
        <v>505</v>
      </c>
      <c r="E41" s="392" t="s">
        <v>504</v>
      </c>
      <c r="F41" s="393" t="s">
        <v>36</v>
      </c>
      <c r="G41" s="394">
        <v>40210</v>
      </c>
      <c r="H41" s="394">
        <v>40315</v>
      </c>
      <c r="I41" s="395">
        <v>19000000</v>
      </c>
    </row>
    <row r="42" spans="1:9" ht="12.75">
      <c r="A42" s="279" t="s">
        <v>502</v>
      </c>
      <c r="B42" s="279" t="s">
        <v>8</v>
      </c>
      <c r="C42" s="390" t="s">
        <v>7</v>
      </c>
      <c r="D42" s="391" t="s">
        <v>506</v>
      </c>
      <c r="E42" s="392" t="s">
        <v>9</v>
      </c>
      <c r="F42" s="393" t="s">
        <v>36</v>
      </c>
      <c r="G42" s="394">
        <v>40200</v>
      </c>
      <c r="H42" s="394">
        <v>40283</v>
      </c>
      <c r="I42" s="395">
        <v>19000000</v>
      </c>
    </row>
    <row r="43" spans="1:9" ht="25.5">
      <c r="A43" s="279" t="s">
        <v>502</v>
      </c>
      <c r="B43" s="279" t="s">
        <v>8</v>
      </c>
      <c r="C43" s="390" t="s">
        <v>7</v>
      </c>
      <c r="D43" s="391" t="s">
        <v>507</v>
      </c>
      <c r="E43" s="392" t="s">
        <v>508</v>
      </c>
      <c r="F43" s="393" t="s">
        <v>36</v>
      </c>
      <c r="G43" s="394">
        <v>40207</v>
      </c>
      <c r="H43" s="394">
        <v>40298</v>
      </c>
      <c r="I43" s="395">
        <v>0</v>
      </c>
    </row>
    <row r="44" spans="1:9" ht="12.75">
      <c r="A44" s="285" t="s">
        <v>502</v>
      </c>
      <c r="B44" s="285" t="s">
        <v>8</v>
      </c>
      <c r="C44" s="396" t="s">
        <v>7</v>
      </c>
      <c r="D44" s="397" t="s">
        <v>509</v>
      </c>
      <c r="E44" s="398" t="s">
        <v>510</v>
      </c>
      <c r="F44" s="399" t="s">
        <v>36</v>
      </c>
      <c r="G44" s="400">
        <v>40235</v>
      </c>
      <c r="H44" s="400">
        <v>40326</v>
      </c>
      <c r="I44" s="401">
        <v>6650000</v>
      </c>
    </row>
    <row r="45" spans="1:9" ht="12.75">
      <c r="A45" s="279" t="s">
        <v>502</v>
      </c>
      <c r="B45" s="279" t="s">
        <v>8</v>
      </c>
      <c r="C45" s="390" t="s">
        <v>7</v>
      </c>
      <c r="D45" s="391" t="s">
        <v>511</v>
      </c>
      <c r="E45" s="402" t="s">
        <v>211</v>
      </c>
      <c r="F45" s="403" t="s">
        <v>36</v>
      </c>
      <c r="G45" s="394">
        <v>40267</v>
      </c>
      <c r="H45" s="394">
        <v>40305</v>
      </c>
      <c r="I45" s="395">
        <v>57000000</v>
      </c>
    </row>
    <row r="46" spans="1:9" ht="25.5">
      <c r="A46" s="279" t="s">
        <v>502</v>
      </c>
      <c r="B46" s="279" t="s">
        <v>8</v>
      </c>
      <c r="C46" s="390" t="s">
        <v>7</v>
      </c>
      <c r="D46" s="391" t="s">
        <v>512</v>
      </c>
      <c r="E46" s="402" t="s">
        <v>513</v>
      </c>
      <c r="F46" s="399" t="s">
        <v>36</v>
      </c>
      <c r="G46" s="394">
        <v>40267</v>
      </c>
      <c r="H46" s="394">
        <v>40333</v>
      </c>
      <c r="I46" s="395">
        <v>20900000</v>
      </c>
    </row>
    <row r="47" spans="1:9" ht="13.5" thickBot="1">
      <c r="A47" s="290" t="s">
        <v>502</v>
      </c>
      <c r="B47" s="290" t="s">
        <v>8</v>
      </c>
      <c r="C47" s="404" t="s">
        <v>7</v>
      </c>
      <c r="D47" s="405" t="s">
        <v>514</v>
      </c>
      <c r="E47" s="406" t="s">
        <v>515</v>
      </c>
      <c r="F47" s="407" t="s">
        <v>36</v>
      </c>
      <c r="G47" s="408">
        <v>40267</v>
      </c>
      <c r="H47" s="408">
        <v>40347</v>
      </c>
      <c r="I47" s="409">
        <v>3500000</v>
      </c>
    </row>
    <row r="48" spans="1:9" ht="13.5" thickBot="1">
      <c r="A48" s="359" t="s">
        <v>8</v>
      </c>
      <c r="B48" s="360" t="s">
        <v>69</v>
      </c>
      <c r="C48" s="360">
        <v>22</v>
      </c>
      <c r="D48" s="361"/>
      <c r="E48" s="361"/>
      <c r="F48" s="361"/>
      <c r="G48" s="360" t="s">
        <v>486</v>
      </c>
      <c r="H48" s="360"/>
      <c r="I48" s="363">
        <f>SUM(I39:I47)</f>
        <v>1710818245.91</v>
      </c>
    </row>
    <row r="49" spans="1:9" ht="14.25" customHeight="1" thickBot="1">
      <c r="A49" s="336"/>
      <c r="B49" s="336"/>
      <c r="C49" s="336"/>
      <c r="D49" s="336"/>
      <c r="E49" s="336"/>
      <c r="F49" s="336"/>
      <c r="G49" s="336"/>
      <c r="H49" s="336"/>
      <c r="I49" s="337"/>
    </row>
    <row r="50" spans="1:9" ht="13.5" thickBot="1">
      <c r="A50" s="338" t="s">
        <v>12</v>
      </c>
      <c r="B50" s="300" t="s">
        <v>13</v>
      </c>
      <c r="C50" s="303">
        <v>22</v>
      </c>
      <c r="D50" s="301" t="s">
        <v>516</v>
      </c>
      <c r="E50" s="302" t="s">
        <v>478</v>
      </c>
      <c r="F50" s="304"/>
      <c r="G50" s="304"/>
      <c r="H50" s="304"/>
      <c r="I50" s="306">
        <v>884332862.65</v>
      </c>
    </row>
    <row r="51" spans="1:9" ht="27" customHeight="1">
      <c r="A51" s="364" t="s">
        <v>12</v>
      </c>
      <c r="B51" s="275" t="s">
        <v>13</v>
      </c>
      <c r="C51" s="365" t="s">
        <v>517</v>
      </c>
      <c r="D51" s="366" t="s">
        <v>518</v>
      </c>
      <c r="E51" s="410" t="s">
        <v>519</v>
      </c>
      <c r="F51" s="367" t="s">
        <v>35</v>
      </c>
      <c r="G51" s="411">
        <v>40203</v>
      </c>
      <c r="H51" s="311" t="s">
        <v>520</v>
      </c>
      <c r="I51" s="412">
        <v>39000000</v>
      </c>
    </row>
    <row r="52" spans="1:9" ht="27" customHeight="1">
      <c r="A52" s="347" t="s">
        <v>12</v>
      </c>
      <c r="B52" s="279" t="s">
        <v>13</v>
      </c>
      <c r="C52" s="314" t="s">
        <v>517</v>
      </c>
      <c r="D52" s="314" t="s">
        <v>521</v>
      </c>
      <c r="E52" s="413" t="s">
        <v>522</v>
      </c>
      <c r="F52" s="414" t="s">
        <v>35</v>
      </c>
      <c r="G52" s="371">
        <v>40252</v>
      </c>
      <c r="H52" s="318">
        <v>40357</v>
      </c>
      <c r="I52" s="415">
        <v>17634856</v>
      </c>
    </row>
    <row r="53" spans="1:9" ht="27" customHeight="1">
      <c r="A53" s="347" t="s">
        <v>12</v>
      </c>
      <c r="B53" s="279" t="s">
        <v>13</v>
      </c>
      <c r="C53" s="314" t="s">
        <v>523</v>
      </c>
      <c r="D53" s="314" t="s">
        <v>524</v>
      </c>
      <c r="E53" s="413" t="s">
        <v>525</v>
      </c>
      <c r="F53" s="414" t="s">
        <v>35</v>
      </c>
      <c r="G53" s="371">
        <v>40252</v>
      </c>
      <c r="H53" s="318">
        <v>40375</v>
      </c>
      <c r="I53" s="415">
        <v>0</v>
      </c>
    </row>
    <row r="54" spans="1:9" ht="27" customHeight="1">
      <c r="A54" s="347" t="s">
        <v>12</v>
      </c>
      <c r="B54" s="279" t="s">
        <v>13</v>
      </c>
      <c r="C54" s="314" t="s">
        <v>517</v>
      </c>
      <c r="D54" s="416" t="s">
        <v>526</v>
      </c>
      <c r="E54" s="417" t="s">
        <v>183</v>
      </c>
      <c r="F54" s="418" t="s">
        <v>36</v>
      </c>
      <c r="G54" s="277">
        <v>40294</v>
      </c>
      <c r="H54" s="419">
        <v>40567</v>
      </c>
      <c r="I54" s="420">
        <v>51226064</v>
      </c>
    </row>
    <row r="55" spans="1:9" ht="27" customHeight="1" thickBot="1">
      <c r="A55" s="351" t="s">
        <v>12</v>
      </c>
      <c r="B55" s="290" t="s">
        <v>13</v>
      </c>
      <c r="C55" s="421" t="s">
        <v>517</v>
      </c>
      <c r="D55" s="326" t="s">
        <v>527</v>
      </c>
      <c r="E55" s="422" t="s">
        <v>528</v>
      </c>
      <c r="F55" s="423" t="s">
        <v>35</v>
      </c>
      <c r="G55" s="424">
        <v>40301</v>
      </c>
      <c r="H55" s="330">
        <v>40392</v>
      </c>
      <c r="I55" s="425">
        <v>0</v>
      </c>
    </row>
    <row r="56" spans="1:9" s="284" customFormat="1" ht="13.5" thickBot="1">
      <c r="A56" s="334" t="s">
        <v>13</v>
      </c>
      <c r="B56" s="332" t="s">
        <v>69</v>
      </c>
      <c r="C56" s="426">
        <v>25</v>
      </c>
      <c r="D56" s="333"/>
      <c r="E56" s="333"/>
      <c r="F56" s="333"/>
      <c r="G56" s="334" t="s">
        <v>486</v>
      </c>
      <c r="H56" s="332"/>
      <c r="I56" s="335">
        <f>SUM(I50:I55)</f>
        <v>992193782.65</v>
      </c>
    </row>
    <row r="57" spans="1:9" ht="12.75" customHeight="1" thickBot="1">
      <c r="A57" s="336"/>
      <c r="B57" s="336"/>
      <c r="C57" s="336"/>
      <c r="D57" s="336"/>
      <c r="E57" s="336"/>
      <c r="F57" s="336"/>
      <c r="G57" s="336"/>
      <c r="H57" s="336"/>
      <c r="I57" s="337"/>
    </row>
    <row r="58" spans="1:9" ht="13.5" thickBot="1">
      <c r="A58" s="300" t="s">
        <v>17</v>
      </c>
      <c r="B58" s="300" t="s">
        <v>31</v>
      </c>
      <c r="C58" s="300">
        <v>9</v>
      </c>
      <c r="D58" s="300"/>
      <c r="E58" s="302" t="s">
        <v>478</v>
      </c>
      <c r="F58" s="304"/>
      <c r="G58" s="304"/>
      <c r="H58" s="304"/>
      <c r="I58" s="306">
        <v>270582980.07</v>
      </c>
    </row>
    <row r="59" spans="1:9" ht="12" customHeight="1">
      <c r="A59" s="427" t="s">
        <v>17</v>
      </c>
      <c r="B59" s="428" t="s">
        <v>31</v>
      </c>
      <c r="C59" s="429" t="s">
        <v>17</v>
      </c>
      <c r="D59" s="428" t="s">
        <v>485</v>
      </c>
      <c r="E59" s="430" t="s">
        <v>529</v>
      </c>
      <c r="F59" s="431" t="s">
        <v>35</v>
      </c>
      <c r="G59" s="432">
        <v>40198</v>
      </c>
      <c r="H59" s="433" t="s">
        <v>530</v>
      </c>
      <c r="I59" s="434">
        <v>8000000</v>
      </c>
    </row>
    <row r="60" spans="1:9" ht="13.5" thickBot="1">
      <c r="A60" s="435" t="s">
        <v>17</v>
      </c>
      <c r="B60" s="436" t="s">
        <v>31</v>
      </c>
      <c r="C60" s="437" t="s">
        <v>17</v>
      </c>
      <c r="D60" s="436" t="s">
        <v>531</v>
      </c>
      <c r="E60" s="438" t="s">
        <v>532</v>
      </c>
      <c r="F60" s="407" t="s">
        <v>35</v>
      </c>
      <c r="G60" s="439">
        <v>40235</v>
      </c>
      <c r="H60" s="440" t="s">
        <v>533</v>
      </c>
      <c r="I60" s="441">
        <v>8200000</v>
      </c>
    </row>
    <row r="61" spans="1:9" ht="13.5" thickBot="1">
      <c r="A61" s="359" t="s">
        <v>31</v>
      </c>
      <c r="B61" s="360" t="s">
        <v>69</v>
      </c>
      <c r="C61" s="442">
        <v>11</v>
      </c>
      <c r="D61" s="361"/>
      <c r="E61" s="361"/>
      <c r="F61" s="361"/>
      <c r="G61" s="359" t="s">
        <v>486</v>
      </c>
      <c r="H61" s="360"/>
      <c r="I61" s="363">
        <f>SUM(I58:I60)</f>
        <v>286782980.07</v>
      </c>
    </row>
    <row r="62" spans="1:9" ht="13.5" thickBot="1">
      <c r="A62" s="361"/>
      <c r="B62" s="361"/>
      <c r="C62" s="361"/>
      <c r="D62" s="361"/>
      <c r="E62" s="361"/>
      <c r="F62" s="361"/>
      <c r="G62" s="361"/>
      <c r="H62" s="361"/>
      <c r="I62" s="443"/>
    </row>
    <row r="63" spans="1:9" ht="13.5" thickBot="1">
      <c r="A63" s="338" t="s">
        <v>19</v>
      </c>
      <c r="B63" s="300" t="s">
        <v>32</v>
      </c>
      <c r="C63" s="303">
        <v>31</v>
      </c>
      <c r="D63" s="301" t="s">
        <v>534</v>
      </c>
      <c r="E63" s="302" t="s">
        <v>478</v>
      </c>
      <c r="F63" s="304"/>
      <c r="G63" s="304"/>
      <c r="H63" s="304"/>
      <c r="I63" s="306">
        <v>1414048913</v>
      </c>
    </row>
    <row r="64" spans="1:9" ht="25.5">
      <c r="A64" s="364" t="s">
        <v>19</v>
      </c>
      <c r="B64" s="275" t="s">
        <v>32</v>
      </c>
      <c r="C64" s="444" t="s">
        <v>19</v>
      </c>
      <c r="D64" s="307" t="s">
        <v>535</v>
      </c>
      <c r="E64" s="445" t="s">
        <v>189</v>
      </c>
      <c r="F64" s="367" t="s">
        <v>35</v>
      </c>
      <c r="G64" s="345">
        <v>40210</v>
      </c>
      <c r="H64" s="311" t="s">
        <v>536</v>
      </c>
      <c r="I64" s="312">
        <v>73000000</v>
      </c>
    </row>
    <row r="65" spans="1:9" ht="12.75">
      <c r="A65" s="347" t="s">
        <v>19</v>
      </c>
      <c r="B65" s="279" t="s">
        <v>32</v>
      </c>
      <c r="C65" s="446" t="s">
        <v>19</v>
      </c>
      <c r="D65" s="447" t="s">
        <v>537</v>
      </c>
      <c r="E65" s="448" t="s">
        <v>79</v>
      </c>
      <c r="F65" s="370" t="s">
        <v>35</v>
      </c>
      <c r="G65" s="350">
        <v>40228</v>
      </c>
      <c r="H65" s="318" t="s">
        <v>538</v>
      </c>
      <c r="I65" s="319">
        <v>30588235</v>
      </c>
    </row>
    <row r="66" spans="1:9" ht="12.75">
      <c r="A66" s="347" t="s">
        <v>19</v>
      </c>
      <c r="B66" s="279" t="s">
        <v>32</v>
      </c>
      <c r="C66" s="446" t="s">
        <v>19</v>
      </c>
      <c r="D66" s="447" t="s">
        <v>539</v>
      </c>
      <c r="E66" s="448" t="s">
        <v>540</v>
      </c>
      <c r="F66" s="370" t="s">
        <v>36</v>
      </c>
      <c r="G66" s="350">
        <v>40323</v>
      </c>
      <c r="H66" s="318"/>
      <c r="I66" s="319">
        <v>31764706</v>
      </c>
    </row>
    <row r="67" spans="1:9" ht="12.75">
      <c r="A67" s="449" t="s">
        <v>19</v>
      </c>
      <c r="B67" s="447" t="s">
        <v>32</v>
      </c>
      <c r="C67" s="450" t="s">
        <v>19</v>
      </c>
      <c r="D67" s="447" t="s">
        <v>541</v>
      </c>
      <c r="E67" s="413" t="s">
        <v>542</v>
      </c>
      <c r="F67" s="414" t="s">
        <v>35</v>
      </c>
      <c r="G67" s="318">
        <v>40333</v>
      </c>
      <c r="H67" s="451">
        <v>40430</v>
      </c>
      <c r="I67" s="415">
        <v>100000000</v>
      </c>
    </row>
    <row r="68" spans="1:9" ht="12.75">
      <c r="A68" s="449" t="s">
        <v>19</v>
      </c>
      <c r="B68" s="447" t="s">
        <v>32</v>
      </c>
      <c r="C68" s="450" t="s">
        <v>19</v>
      </c>
      <c r="D68" s="447" t="s">
        <v>543</v>
      </c>
      <c r="E68" s="413" t="s">
        <v>544</v>
      </c>
      <c r="F68" s="414" t="s">
        <v>35</v>
      </c>
      <c r="G68" s="318">
        <v>40340</v>
      </c>
      <c r="H68" s="451">
        <v>40434</v>
      </c>
      <c r="I68" s="415">
        <v>40000000</v>
      </c>
    </row>
    <row r="69" spans="1:9" ht="13.5" thickBot="1">
      <c r="A69" s="452" t="s">
        <v>19</v>
      </c>
      <c r="B69" s="453" t="s">
        <v>32</v>
      </c>
      <c r="C69" s="454" t="s">
        <v>19</v>
      </c>
      <c r="D69" s="453" t="s">
        <v>545</v>
      </c>
      <c r="E69" s="422" t="s">
        <v>546</v>
      </c>
      <c r="F69" s="423" t="s">
        <v>35</v>
      </c>
      <c r="G69" s="330">
        <v>40359</v>
      </c>
      <c r="H69" s="455">
        <v>40451</v>
      </c>
      <c r="I69" s="425">
        <v>21989942</v>
      </c>
    </row>
    <row r="70" spans="1:9" s="284" customFormat="1" ht="13.5" thickBot="1">
      <c r="A70" s="334" t="s">
        <v>32</v>
      </c>
      <c r="B70" s="332" t="s">
        <v>69</v>
      </c>
      <c r="C70" s="426">
        <v>37</v>
      </c>
      <c r="D70" s="333"/>
      <c r="E70" s="333"/>
      <c r="F70" s="333"/>
      <c r="G70" s="334" t="s">
        <v>486</v>
      </c>
      <c r="H70" s="332"/>
      <c r="I70" s="335">
        <f>SUM(I63:I69)</f>
        <v>1711391796</v>
      </c>
    </row>
    <row r="71" spans="1:9" ht="16.5" customHeight="1" thickBot="1">
      <c r="A71" s="336"/>
      <c r="B71" s="336"/>
      <c r="C71" s="336"/>
      <c r="D71" s="336"/>
      <c r="E71" s="336"/>
      <c r="F71" s="336"/>
      <c r="G71" s="336"/>
      <c r="H71" s="336"/>
      <c r="I71" s="337"/>
    </row>
    <row r="72" spans="1:9" ht="13.5" thickBot="1">
      <c r="A72" s="456" t="s">
        <v>23</v>
      </c>
      <c r="B72" s="456" t="s">
        <v>24</v>
      </c>
      <c r="C72" s="456">
        <v>75</v>
      </c>
      <c r="D72" s="457" t="s">
        <v>547</v>
      </c>
      <c r="E72" s="302" t="s">
        <v>478</v>
      </c>
      <c r="F72" s="304"/>
      <c r="G72" s="304"/>
      <c r="H72" s="303"/>
      <c r="I72" s="530">
        <v>607959806.55</v>
      </c>
    </row>
    <row r="73" spans="1:9" ht="19.5" customHeight="1">
      <c r="A73" s="383" t="s">
        <v>23</v>
      </c>
      <c r="B73" s="383" t="s">
        <v>24</v>
      </c>
      <c r="C73" s="383" t="s">
        <v>23</v>
      </c>
      <c r="D73" s="383"/>
      <c r="E73" s="458" t="s">
        <v>548</v>
      </c>
      <c r="F73" s="459" t="s">
        <v>368</v>
      </c>
      <c r="G73" s="383">
        <v>2010</v>
      </c>
      <c r="H73" s="383">
        <v>2012</v>
      </c>
      <c r="I73" s="460">
        <v>593415.57</v>
      </c>
    </row>
    <row r="74" spans="1:9" ht="12.75">
      <c r="A74" s="285" t="s">
        <v>23</v>
      </c>
      <c r="B74" s="285" t="s">
        <v>24</v>
      </c>
      <c r="C74" s="285" t="s">
        <v>23</v>
      </c>
      <c r="D74" s="285"/>
      <c r="E74" s="461" t="s">
        <v>549</v>
      </c>
      <c r="F74" s="462" t="s">
        <v>368</v>
      </c>
      <c r="G74" s="285">
        <v>2010</v>
      </c>
      <c r="H74" s="285">
        <v>2012</v>
      </c>
      <c r="I74" s="281">
        <v>37196.99</v>
      </c>
    </row>
    <row r="75" spans="1:9" ht="25.5">
      <c r="A75" s="285" t="s">
        <v>23</v>
      </c>
      <c r="B75" s="285" t="s">
        <v>24</v>
      </c>
      <c r="C75" s="285" t="s">
        <v>23</v>
      </c>
      <c r="D75" s="285"/>
      <c r="E75" s="463" t="s">
        <v>550</v>
      </c>
      <c r="F75" s="462" t="s">
        <v>368</v>
      </c>
      <c r="G75" s="285">
        <v>2010</v>
      </c>
      <c r="H75" s="285">
        <v>2012</v>
      </c>
      <c r="I75" s="464">
        <v>10614018</v>
      </c>
    </row>
    <row r="76" spans="1:9" ht="25.5">
      <c r="A76" s="279" t="s">
        <v>23</v>
      </c>
      <c r="B76" s="279" t="s">
        <v>24</v>
      </c>
      <c r="C76" s="279" t="s">
        <v>23</v>
      </c>
      <c r="D76" s="279"/>
      <c r="E76" s="413" t="s">
        <v>551</v>
      </c>
      <c r="F76" s="370" t="s">
        <v>368</v>
      </c>
      <c r="G76" s="279">
        <v>2010</v>
      </c>
      <c r="H76" s="279">
        <v>2013</v>
      </c>
      <c r="I76" s="319">
        <v>786301</v>
      </c>
    </row>
    <row r="77" spans="1:9" ht="25.5">
      <c r="A77" s="280" t="s">
        <v>23</v>
      </c>
      <c r="B77" s="280" t="s">
        <v>24</v>
      </c>
      <c r="C77" s="280" t="s">
        <v>23</v>
      </c>
      <c r="D77" s="280"/>
      <c r="E77" s="417" t="s">
        <v>552</v>
      </c>
      <c r="F77" s="465" t="s">
        <v>368</v>
      </c>
      <c r="G77" s="280">
        <v>2010</v>
      </c>
      <c r="H77" s="280">
        <v>2013</v>
      </c>
      <c r="I77" s="346">
        <v>94293.96</v>
      </c>
    </row>
    <row r="78" spans="1:9" ht="38.25">
      <c r="A78" s="279" t="s">
        <v>23</v>
      </c>
      <c r="B78" s="279" t="s">
        <v>24</v>
      </c>
      <c r="C78" s="314" t="s">
        <v>553</v>
      </c>
      <c r="D78" s="314" t="s">
        <v>554</v>
      </c>
      <c r="E78" s="413" t="s">
        <v>555</v>
      </c>
      <c r="F78" s="414" t="s">
        <v>36</v>
      </c>
      <c r="G78" s="350">
        <v>40268</v>
      </c>
      <c r="H78" s="350">
        <v>40359</v>
      </c>
      <c r="I78" s="319">
        <v>4000000</v>
      </c>
    </row>
    <row r="79" spans="1:9" ht="38.25">
      <c r="A79" s="279" t="s">
        <v>23</v>
      </c>
      <c r="B79" s="279" t="s">
        <v>24</v>
      </c>
      <c r="C79" s="314" t="s">
        <v>556</v>
      </c>
      <c r="D79" s="314" t="s">
        <v>557</v>
      </c>
      <c r="E79" s="413" t="s">
        <v>558</v>
      </c>
      <c r="F79" s="414" t="s">
        <v>35</v>
      </c>
      <c r="G79" s="350">
        <v>40269</v>
      </c>
      <c r="H79" s="466" t="s">
        <v>559</v>
      </c>
      <c r="I79" s="287">
        <v>1000000</v>
      </c>
    </row>
    <row r="80" spans="1:9" ht="25.5">
      <c r="A80" s="279" t="s">
        <v>23</v>
      </c>
      <c r="B80" s="279" t="s">
        <v>24</v>
      </c>
      <c r="C80" s="314" t="s">
        <v>560</v>
      </c>
      <c r="D80" s="467" t="s">
        <v>561</v>
      </c>
      <c r="E80" s="468" t="s">
        <v>562</v>
      </c>
      <c r="F80" s="469" t="s">
        <v>36</v>
      </c>
      <c r="G80" s="470">
        <v>40296</v>
      </c>
      <c r="H80" s="470">
        <v>40390</v>
      </c>
      <c r="I80" s="283">
        <v>10000000</v>
      </c>
    </row>
    <row r="81" spans="1:9" ht="25.5">
      <c r="A81" s="279" t="s">
        <v>23</v>
      </c>
      <c r="B81" s="279" t="s">
        <v>24</v>
      </c>
      <c r="C81" s="314" t="s">
        <v>560</v>
      </c>
      <c r="D81" s="467" t="s">
        <v>563</v>
      </c>
      <c r="E81" s="468" t="s">
        <v>564</v>
      </c>
      <c r="F81" s="414" t="s">
        <v>36</v>
      </c>
      <c r="G81" s="350">
        <v>40302</v>
      </c>
      <c r="H81" s="350">
        <v>40389</v>
      </c>
      <c r="I81" s="287">
        <v>24000000</v>
      </c>
    </row>
    <row r="82" spans="1:9" ht="12.75">
      <c r="A82" s="279" t="s">
        <v>23</v>
      </c>
      <c r="B82" s="279" t="s">
        <v>24</v>
      </c>
      <c r="C82" s="314" t="s">
        <v>565</v>
      </c>
      <c r="D82" s="314"/>
      <c r="E82" s="413" t="s">
        <v>566</v>
      </c>
      <c r="F82" s="414" t="s">
        <v>368</v>
      </c>
      <c r="G82" s="471">
        <v>2010</v>
      </c>
      <c r="H82" s="471">
        <v>2012</v>
      </c>
      <c r="I82" s="287">
        <v>2658800</v>
      </c>
    </row>
    <row r="83" spans="1:9" ht="12.75">
      <c r="A83" s="279" t="s">
        <v>23</v>
      </c>
      <c r="B83" s="279" t="s">
        <v>24</v>
      </c>
      <c r="C83" s="314" t="s">
        <v>565</v>
      </c>
      <c r="D83" s="314"/>
      <c r="E83" s="413" t="s">
        <v>567</v>
      </c>
      <c r="F83" s="414" t="s">
        <v>368</v>
      </c>
      <c r="G83" s="472">
        <v>2010</v>
      </c>
      <c r="H83" s="472">
        <v>2012</v>
      </c>
      <c r="I83" s="287">
        <v>627780</v>
      </c>
    </row>
    <row r="84" spans="1:9" ht="25.5">
      <c r="A84" s="279" t="s">
        <v>23</v>
      </c>
      <c r="B84" s="279" t="s">
        <v>24</v>
      </c>
      <c r="C84" s="314" t="s">
        <v>565</v>
      </c>
      <c r="D84" s="314"/>
      <c r="E84" s="413" t="s">
        <v>568</v>
      </c>
      <c r="F84" s="414" t="s">
        <v>368</v>
      </c>
      <c r="G84" s="472">
        <v>2010</v>
      </c>
      <c r="H84" s="472">
        <v>2012</v>
      </c>
      <c r="I84" s="287">
        <v>3309641.73</v>
      </c>
    </row>
    <row r="85" spans="1:9" ht="12.75">
      <c r="A85" s="280" t="s">
        <v>23</v>
      </c>
      <c r="B85" s="280" t="s">
        <v>24</v>
      </c>
      <c r="C85" s="473" t="s">
        <v>565</v>
      </c>
      <c r="D85" s="416"/>
      <c r="E85" s="417" t="s">
        <v>569</v>
      </c>
      <c r="F85" s="418" t="s">
        <v>368</v>
      </c>
      <c r="G85" s="474">
        <v>2010</v>
      </c>
      <c r="H85" s="474">
        <v>2012</v>
      </c>
      <c r="I85" s="278">
        <v>37244</v>
      </c>
    </row>
    <row r="86" spans="1:9" ht="12.75">
      <c r="A86" s="279" t="s">
        <v>23</v>
      </c>
      <c r="B86" s="279" t="s">
        <v>24</v>
      </c>
      <c r="C86" s="314" t="s">
        <v>565</v>
      </c>
      <c r="D86" s="314"/>
      <c r="E86" s="413" t="s">
        <v>570</v>
      </c>
      <c r="F86" s="414" t="s">
        <v>368</v>
      </c>
      <c r="G86" s="472">
        <v>2010</v>
      </c>
      <c r="H86" s="472">
        <v>2013</v>
      </c>
      <c r="I86" s="287">
        <v>1023874</v>
      </c>
    </row>
    <row r="87" spans="1:9" ht="12.75">
      <c r="A87" s="279" t="s">
        <v>23</v>
      </c>
      <c r="B87" s="279" t="s">
        <v>24</v>
      </c>
      <c r="C87" s="314" t="s">
        <v>565</v>
      </c>
      <c r="D87" s="314"/>
      <c r="E87" s="413" t="s">
        <v>571</v>
      </c>
      <c r="F87" s="418" t="s">
        <v>368</v>
      </c>
      <c r="G87" s="474">
        <v>2010</v>
      </c>
      <c r="H87" s="474">
        <v>2013</v>
      </c>
      <c r="I87" s="278">
        <v>8167098</v>
      </c>
    </row>
    <row r="88" spans="1:9" ht="12.75">
      <c r="A88" s="279" t="s">
        <v>23</v>
      </c>
      <c r="B88" s="279" t="s">
        <v>24</v>
      </c>
      <c r="C88" s="314" t="s">
        <v>565</v>
      </c>
      <c r="D88" s="314"/>
      <c r="E88" s="413" t="s">
        <v>572</v>
      </c>
      <c r="F88" s="414" t="s">
        <v>368</v>
      </c>
      <c r="G88" s="472">
        <v>2010</v>
      </c>
      <c r="H88" s="472">
        <v>2011</v>
      </c>
      <c r="I88" s="287">
        <v>90802.35</v>
      </c>
    </row>
    <row r="89" spans="1:9" ht="12.75">
      <c r="A89" s="279" t="s">
        <v>23</v>
      </c>
      <c r="B89" s="279" t="s">
        <v>24</v>
      </c>
      <c r="C89" s="314" t="s">
        <v>565</v>
      </c>
      <c r="D89" s="314"/>
      <c r="E89" s="475" t="s">
        <v>573</v>
      </c>
      <c r="F89" s="414" t="s">
        <v>368</v>
      </c>
      <c r="G89" s="472">
        <v>2010</v>
      </c>
      <c r="H89" s="472">
        <v>2011</v>
      </c>
      <c r="I89" s="287">
        <v>1448597.21</v>
      </c>
    </row>
    <row r="90" spans="1:9" ht="25.5">
      <c r="A90" s="476" t="s">
        <v>23</v>
      </c>
      <c r="B90" s="476" t="s">
        <v>24</v>
      </c>
      <c r="C90" s="416" t="s">
        <v>565</v>
      </c>
      <c r="D90" s="416"/>
      <c r="E90" s="417" t="s">
        <v>574</v>
      </c>
      <c r="F90" s="418" t="s">
        <v>368</v>
      </c>
      <c r="G90" s="477">
        <v>2010</v>
      </c>
      <c r="H90" s="477">
        <v>2012</v>
      </c>
      <c r="I90" s="478">
        <v>2015271.38</v>
      </c>
    </row>
    <row r="91" spans="1:9" ht="25.5">
      <c r="A91" s="447" t="s">
        <v>23</v>
      </c>
      <c r="B91" s="447" t="s">
        <v>24</v>
      </c>
      <c r="C91" s="314" t="s">
        <v>565</v>
      </c>
      <c r="D91" s="314"/>
      <c r="E91" s="413" t="s">
        <v>575</v>
      </c>
      <c r="F91" s="414" t="s">
        <v>368</v>
      </c>
      <c r="G91" s="479">
        <v>2010</v>
      </c>
      <c r="H91" s="479">
        <v>2012</v>
      </c>
      <c r="I91" s="282">
        <v>126323</v>
      </c>
    </row>
    <row r="92" spans="1:9" ht="25.5">
      <c r="A92" s="476" t="s">
        <v>23</v>
      </c>
      <c r="B92" s="476" t="s">
        <v>24</v>
      </c>
      <c r="C92" s="416" t="s">
        <v>565</v>
      </c>
      <c r="D92" s="416"/>
      <c r="E92" s="417" t="s">
        <v>576</v>
      </c>
      <c r="F92" s="418" t="s">
        <v>368</v>
      </c>
      <c r="G92" s="477">
        <v>2010</v>
      </c>
      <c r="H92" s="477">
        <v>2011</v>
      </c>
      <c r="I92" s="478">
        <v>2484251.69</v>
      </c>
    </row>
    <row r="93" spans="1:9" ht="25.5">
      <c r="A93" s="447" t="s">
        <v>23</v>
      </c>
      <c r="B93" s="447" t="s">
        <v>24</v>
      </c>
      <c r="C93" s="314" t="s">
        <v>565</v>
      </c>
      <c r="D93" s="314"/>
      <c r="E93" s="475" t="s">
        <v>577</v>
      </c>
      <c r="F93" s="414" t="s">
        <v>368</v>
      </c>
      <c r="G93" s="479">
        <v>2010</v>
      </c>
      <c r="H93" s="479">
        <v>2011</v>
      </c>
      <c r="I93" s="282">
        <v>113209.3</v>
      </c>
    </row>
    <row r="94" spans="1:9" ht="26.25" thickBot="1">
      <c r="A94" s="453" t="s">
        <v>23</v>
      </c>
      <c r="B94" s="453" t="s">
        <v>24</v>
      </c>
      <c r="C94" s="326" t="s">
        <v>565</v>
      </c>
      <c r="D94" s="326"/>
      <c r="E94" s="480" t="s">
        <v>578</v>
      </c>
      <c r="F94" s="423" t="s">
        <v>368</v>
      </c>
      <c r="G94" s="481">
        <v>2010</v>
      </c>
      <c r="H94" s="481">
        <v>2011</v>
      </c>
      <c r="I94" s="482">
        <v>1674946.9</v>
      </c>
    </row>
    <row r="95" spans="1:9" s="284" customFormat="1" ht="13.5" thickBot="1">
      <c r="A95" s="483" t="s">
        <v>24</v>
      </c>
      <c r="B95" s="484" t="s">
        <v>69</v>
      </c>
      <c r="C95" s="332">
        <v>97</v>
      </c>
      <c r="D95" s="333"/>
      <c r="E95" s="333"/>
      <c r="F95" s="333"/>
      <c r="G95" s="334" t="s">
        <v>486</v>
      </c>
      <c r="H95" s="332"/>
      <c r="I95" s="335">
        <f>SUM(I72:I94)</f>
        <v>682862871.6300001</v>
      </c>
    </row>
    <row r="96" spans="1:9" ht="25.5" customHeight="1" thickBot="1">
      <c r="A96" s="336"/>
      <c r="B96" s="336"/>
      <c r="C96" s="336"/>
      <c r="D96" s="336"/>
      <c r="E96" s="336"/>
      <c r="F96" s="336"/>
      <c r="G96" s="336"/>
      <c r="H96" s="336"/>
      <c r="I96" s="337"/>
    </row>
    <row r="97" spans="1:9" ht="13.5" thickBot="1">
      <c r="A97" s="338" t="s">
        <v>172</v>
      </c>
      <c r="B97" s="300" t="s">
        <v>175</v>
      </c>
      <c r="C97" s="303">
        <v>21</v>
      </c>
      <c r="D97" s="301" t="s">
        <v>579</v>
      </c>
      <c r="E97" s="302" t="s">
        <v>478</v>
      </c>
      <c r="F97" s="304"/>
      <c r="G97" s="304"/>
      <c r="H97" s="304"/>
      <c r="I97" s="306">
        <v>505931846</v>
      </c>
    </row>
    <row r="98" spans="1:9" ht="25.5">
      <c r="A98" s="485" t="s">
        <v>172</v>
      </c>
      <c r="B98" s="486" t="s">
        <v>175</v>
      </c>
      <c r="C98" s="487" t="s">
        <v>580</v>
      </c>
      <c r="D98" s="488" t="s">
        <v>581</v>
      </c>
      <c r="E98" s="489" t="s">
        <v>582</v>
      </c>
      <c r="F98" s="486" t="s">
        <v>583</v>
      </c>
      <c r="G98" s="490">
        <v>40227</v>
      </c>
      <c r="H98" s="419">
        <v>40351</v>
      </c>
      <c r="I98" s="491">
        <v>49791000</v>
      </c>
    </row>
    <row r="99" spans="1:9" ht="27.75" customHeight="1">
      <c r="A99" s="492" t="s">
        <v>172</v>
      </c>
      <c r="B99" s="493" t="s">
        <v>175</v>
      </c>
      <c r="C99" s="494" t="s">
        <v>580</v>
      </c>
      <c r="D99" s="495" t="s">
        <v>584</v>
      </c>
      <c r="E99" s="496" t="s">
        <v>585</v>
      </c>
      <c r="F99" s="447" t="s">
        <v>583</v>
      </c>
      <c r="G99" s="318">
        <v>40326</v>
      </c>
      <c r="H99" s="318">
        <v>40420</v>
      </c>
      <c r="I99" s="497">
        <v>13300000</v>
      </c>
    </row>
    <row r="100" spans="1:9" ht="25.5">
      <c r="A100" s="485" t="s">
        <v>172</v>
      </c>
      <c r="B100" s="486" t="s">
        <v>175</v>
      </c>
      <c r="C100" s="494" t="s">
        <v>580</v>
      </c>
      <c r="D100" s="488" t="s">
        <v>586</v>
      </c>
      <c r="E100" s="489" t="s">
        <v>587</v>
      </c>
      <c r="F100" s="476" t="s">
        <v>583</v>
      </c>
      <c r="G100" s="419">
        <v>40332</v>
      </c>
      <c r="H100" s="419">
        <v>40428</v>
      </c>
      <c r="I100" s="478">
        <v>4647000</v>
      </c>
    </row>
    <row r="101" spans="1:9" ht="25.5">
      <c r="A101" s="492" t="s">
        <v>172</v>
      </c>
      <c r="B101" s="493" t="s">
        <v>175</v>
      </c>
      <c r="C101" s="494" t="s">
        <v>580</v>
      </c>
      <c r="D101" s="495" t="s">
        <v>588</v>
      </c>
      <c r="E101" s="496" t="s">
        <v>589</v>
      </c>
      <c r="F101" s="447" t="s">
        <v>583</v>
      </c>
      <c r="G101" s="318">
        <v>40333</v>
      </c>
      <c r="H101" s="318">
        <v>40428</v>
      </c>
      <c r="I101" s="282">
        <v>15500000</v>
      </c>
    </row>
    <row r="102" spans="1:9" ht="25.5">
      <c r="A102" s="485" t="s">
        <v>172</v>
      </c>
      <c r="B102" s="486" t="s">
        <v>175</v>
      </c>
      <c r="C102" s="494" t="s">
        <v>580</v>
      </c>
      <c r="D102" s="488" t="s">
        <v>590</v>
      </c>
      <c r="E102" s="489" t="s">
        <v>591</v>
      </c>
      <c r="F102" s="476" t="s">
        <v>583</v>
      </c>
      <c r="G102" s="419">
        <v>40333</v>
      </c>
      <c r="H102" s="419">
        <v>40428</v>
      </c>
      <c r="I102" s="478">
        <v>9958176</v>
      </c>
    </row>
    <row r="103" spans="1:13" ht="25.5">
      <c r="A103" s="492" t="s">
        <v>172</v>
      </c>
      <c r="B103" s="493" t="s">
        <v>175</v>
      </c>
      <c r="C103" s="494" t="s">
        <v>580</v>
      </c>
      <c r="D103" s="498" t="s">
        <v>592</v>
      </c>
      <c r="E103" s="496" t="s">
        <v>593</v>
      </c>
      <c r="F103" s="447" t="s">
        <v>35</v>
      </c>
      <c r="G103" s="318">
        <v>40345</v>
      </c>
      <c r="H103" s="318">
        <v>40469</v>
      </c>
      <c r="I103" s="282">
        <v>50000000</v>
      </c>
      <c r="M103" s="499"/>
    </row>
    <row r="104" spans="1:9" ht="30" customHeight="1" thickBot="1">
      <c r="A104" s="500" t="s">
        <v>172</v>
      </c>
      <c r="B104" s="501" t="s">
        <v>175</v>
      </c>
      <c r="C104" s="502" t="s">
        <v>580</v>
      </c>
      <c r="D104" s="503" t="s">
        <v>594</v>
      </c>
      <c r="E104" s="504" t="s">
        <v>595</v>
      </c>
      <c r="F104" s="505" t="s">
        <v>583</v>
      </c>
      <c r="G104" s="506">
        <v>40345</v>
      </c>
      <c r="H104" s="507">
        <v>40437</v>
      </c>
      <c r="I104" s="508">
        <v>49000000</v>
      </c>
    </row>
    <row r="105" spans="1:9" ht="13.5" thickBot="1">
      <c r="A105" s="509" t="s">
        <v>175</v>
      </c>
      <c r="B105" s="362" t="s">
        <v>69</v>
      </c>
      <c r="C105" s="510">
        <v>28</v>
      </c>
      <c r="D105" s="361"/>
      <c r="E105" s="361"/>
      <c r="F105" s="361"/>
      <c r="G105" s="509" t="s">
        <v>486</v>
      </c>
      <c r="H105" s="362"/>
      <c r="I105" s="511">
        <f>SUM(I97:I104)</f>
        <v>698128022</v>
      </c>
    </row>
    <row r="106" spans="1:9" ht="25.5" customHeight="1" thickBot="1">
      <c r="A106" s="361"/>
      <c r="B106" s="361"/>
      <c r="C106" s="361"/>
      <c r="D106" s="361"/>
      <c r="E106" s="361"/>
      <c r="F106" s="361"/>
      <c r="G106" s="361"/>
      <c r="H106" s="512">
        <v>37653</v>
      </c>
      <c r="I106" s="443"/>
    </row>
    <row r="107" spans="1:9" ht="27.75" customHeight="1" thickBot="1">
      <c r="A107" s="513" t="s">
        <v>471</v>
      </c>
      <c r="B107" s="513" t="s">
        <v>472</v>
      </c>
      <c r="C107" s="303">
        <v>1</v>
      </c>
      <c r="D107" s="304"/>
      <c r="E107" s="340" t="s">
        <v>596</v>
      </c>
      <c r="F107" s="304"/>
      <c r="G107" s="304"/>
      <c r="H107" s="303"/>
      <c r="I107" s="306">
        <v>19916351.32</v>
      </c>
    </row>
    <row r="108" spans="1:9" ht="29.25" customHeight="1" thickBot="1">
      <c r="A108" s="514" t="s">
        <v>472</v>
      </c>
      <c r="B108" s="362" t="s">
        <v>69</v>
      </c>
      <c r="C108" s="510">
        <f>(COUNT(#REF!))+C107</f>
        <v>1</v>
      </c>
      <c r="D108" s="361"/>
      <c r="E108" s="361"/>
      <c r="F108" s="361"/>
      <c r="G108" s="359" t="s">
        <v>486</v>
      </c>
      <c r="H108" s="362"/>
      <c r="I108" s="511">
        <f>SUM(I107:I107)</f>
        <v>19916351.32</v>
      </c>
    </row>
    <row r="109" ht="30" customHeight="1" thickBot="1"/>
    <row r="110" spans="3:5" ht="26.25" customHeight="1" thickBot="1">
      <c r="C110" s="515"/>
      <c r="D110" s="516"/>
      <c r="E110" s="517" t="s">
        <v>597</v>
      </c>
    </row>
    <row r="111" spans="1:5" ht="26.25" customHeight="1" thickBot="1">
      <c r="A111" s="518"/>
      <c r="B111" s="336"/>
      <c r="C111" s="519">
        <f>C23+C29+C48+C35+C56+C61+C70+C95+C105+C108</f>
        <v>296</v>
      </c>
      <c r="D111" s="519"/>
      <c r="E111" s="520">
        <f>I23+I29+I48+I35+I56+I61+I70+I95+I105+I108</f>
        <v>7682825017.49</v>
      </c>
    </row>
    <row r="112" ht="13.5" thickBot="1"/>
    <row r="113" spans="1:5" ht="12.75">
      <c r="A113" s="521" t="s">
        <v>26</v>
      </c>
      <c r="B113" s="522" t="s">
        <v>598</v>
      </c>
      <c r="C113" s="522"/>
      <c r="D113" s="523"/>
      <c r="E113" s="524" t="s">
        <v>100</v>
      </c>
    </row>
    <row r="114" spans="1:5" ht="13.5" thickBot="1">
      <c r="A114" s="525" t="s">
        <v>7</v>
      </c>
      <c r="B114" s="526" t="s">
        <v>28</v>
      </c>
      <c r="C114" s="526"/>
      <c r="D114" s="527"/>
      <c r="E114" s="528" t="s">
        <v>100</v>
      </c>
    </row>
    <row r="116" ht="12.75">
      <c r="A116" s="529" t="s">
        <v>599</v>
      </c>
    </row>
    <row r="117" ht="12.75">
      <c r="A117" s="529" t="s">
        <v>600</v>
      </c>
    </row>
  </sheetData>
  <sheetProtection/>
  <mergeCells count="1">
    <mergeCell ref="A13:B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Lukáč Lukáš</dc:creator>
  <cp:keywords/>
  <dc:description/>
  <cp:lastModifiedBy>akubik</cp:lastModifiedBy>
  <cp:lastPrinted>2010-08-12T06:17:39Z</cp:lastPrinted>
  <dcterms:created xsi:type="dcterms:W3CDTF">1996-10-14T23:33:28Z</dcterms:created>
  <dcterms:modified xsi:type="dcterms:W3CDTF">2010-10-04T07:23:18Z</dcterms:modified>
  <cp:category/>
  <cp:version/>
  <cp:contentType/>
  <cp:contentStatus/>
</cp:coreProperties>
</file>