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<sst xmlns="http://schemas.openxmlformats.org/spreadsheetml/2006/main" count="77" uniqueCount="70">
  <si>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Rozpočet</t>
  </si>
  <si>
    <t>Očak. skut.</t>
  </si>
  <si>
    <t>Index</t>
  </si>
  <si>
    <t>rozpočet 2011 / očak.skut. 2010</t>
  </si>
  <si>
    <t>1.</t>
  </si>
  <si>
    <t>2.</t>
  </si>
  <si>
    <t xml:space="preserve">z toho: </t>
  </si>
  <si>
    <t>-</t>
  </si>
  <si>
    <t>3.</t>
  </si>
  <si>
    <t>4.</t>
  </si>
  <si>
    <t>5.</t>
  </si>
  <si>
    <t>6.</t>
  </si>
  <si>
    <t>7.</t>
  </si>
  <si>
    <t>8.</t>
  </si>
  <si>
    <t>9.</t>
  </si>
  <si>
    <t>z toho:</t>
  </si>
  <si>
    <t>10.</t>
  </si>
  <si>
    <t>Príloha č. 3</t>
  </si>
  <si>
    <t>Rozpočet výnosov a nákladov na rok 2011</t>
  </si>
  <si>
    <t>Č. r.</t>
  </si>
  <si>
    <t>VÝNOSY A NÁKLADY (v tis. EUR)</t>
  </si>
  <si>
    <t>na rok 2010</t>
  </si>
  <si>
    <t>za rok 2010</t>
  </si>
  <si>
    <t>na rok 2011</t>
  </si>
  <si>
    <t>Čisté úrokové výnosy</t>
  </si>
  <si>
    <t>- úrokové výnosy z úverových činností</t>
  </si>
  <si>
    <t xml:space="preserve">  z toho: - úrokové výnosy z refinančných úverov bankám</t>
  </si>
  <si>
    <t xml:space="preserve">             - úrokové výnosy z priamych úverov klientom</t>
  </si>
  <si>
    <t>- úrokové výnosy z termín.vkladov a bežných účtov v bankách</t>
  </si>
  <si>
    <t>- ostatné úrokové výnosy a výnosy z úrokov z cenných papierov</t>
  </si>
  <si>
    <t>- úrokové náklady na úverové činnosti</t>
  </si>
  <si>
    <t>- ostatné úrokové náklady</t>
  </si>
  <si>
    <t>Čisté výnosy z poplatkov a provízií</t>
  </si>
  <si>
    <t>- výnosy z poplatkov a provízií z bankových aktivít</t>
  </si>
  <si>
    <t xml:space="preserve">  z toho: - výnosy z poplatkov z poskytnutých záruk</t>
  </si>
  <si>
    <t>- ostatné výnosy z poplatkov a provízií</t>
  </si>
  <si>
    <t>- náklady na poplatky a provízie z bankových aktivít</t>
  </si>
  <si>
    <t>- ostatné náklady na poplatky a provízie</t>
  </si>
  <si>
    <t>Čistý zisk z obchodovania</t>
  </si>
  <si>
    <t>Čisté výnosy spojené s poisťovacou a zaisťovacou činnosťou</t>
  </si>
  <si>
    <t>- výnosy spojené s poisťovacou a zaisťovacou činnosťou</t>
  </si>
  <si>
    <t xml:space="preserve">  z toho: - predpis poistného</t>
  </si>
  <si>
    <t xml:space="preserve">             - výnosy z poskytovania informácií</t>
  </si>
  <si>
    <t xml:space="preserve">             - ostatné výnosy</t>
  </si>
  <si>
    <t>- náklady spojené s poisťovacou a zaisťovacou činnosťou</t>
  </si>
  <si>
    <t xml:space="preserve">  z toho: - obstarávacie náklady na poistné zmluvy</t>
  </si>
  <si>
    <t xml:space="preserve">             - náklady na poistné plnenia</t>
  </si>
  <si>
    <t xml:space="preserve">             - ostatné náklady</t>
  </si>
  <si>
    <t>Ostatné prevádzkové výnosy</t>
  </si>
  <si>
    <t>Prevádzkové výnosy spolu</t>
  </si>
  <si>
    <t>Prevádzkové náklady</t>
  </si>
  <si>
    <t>- všeobecné prevádzkové náklady</t>
  </si>
  <si>
    <t>- odpisy</t>
  </si>
  <si>
    <t>- ostatné prevádzkové náklady</t>
  </si>
  <si>
    <t>Prevádzkový zisk pred opravnými položkami a rezervami</t>
  </si>
  <si>
    <t>Opravné položky a rezervy</t>
  </si>
  <si>
    <t>- opravné položky a rezervy z bankových činností</t>
  </si>
  <si>
    <t xml:space="preserve">  z toho: - tvorba opravných položiek a rezerv z bankových činností</t>
  </si>
  <si>
    <t xml:space="preserve">             - použitie opravných položiek a rezerv z bankových činností</t>
  </si>
  <si>
    <t>- opravné položky a rezervy z poisťovacích činností</t>
  </si>
  <si>
    <t xml:space="preserve">  z toho: - tvorba opravných položiek a rezerv z poisťovacích činností</t>
  </si>
  <si>
    <t xml:space="preserve">             - použitie opravných položiek a rezerv z poisťovacích činností</t>
  </si>
  <si>
    <t>- opravné položky a rezervy z prevádzkovej činnosti</t>
  </si>
  <si>
    <t xml:space="preserve">  z toho: - tvorba opravných položiek a rezerv z prevádzkovej činnosti</t>
  </si>
  <si>
    <t xml:space="preserve">             - použitie opravných položiek a rezerv z prevádzkovej činnosti</t>
  </si>
  <si>
    <t>Zisk pred zdanením</t>
  </si>
  <si>
    <t>11.</t>
  </si>
  <si>
    <t>Daň z príjmov</t>
  </si>
  <si>
    <t>12.</t>
  </si>
  <si>
    <t>Zisk po zdanení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</si>
</sst>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"/>
    <numFmt numFmtId="166" formatCode="_-* #,##0.00\ _S_k_-;\-* #,##0.00\ _S_k_-;_-* &quot;-&quot;??\ _S_k_-;_-@_-"/>
    <numFmt numFmtId="167" formatCode="#,##0_ ;\-#,##0\ 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 wrapText="1"/>
    </xf>
    <xf numFmtId="3" fontId="0" fillId="0" borderId="3" xfId="0" applyNumberFormat="1" applyFont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 wrapText="1"/>
    </xf>
    <xf numFmtId="164" fontId="0" fillId="0" borderId="3" xfId="0" applyNumberFormat="1" applyFont="1" applyBorder="1" applyAlignment="1">
      <alignment horizontal="right" wrapText="1"/>
    </xf>
    <xf numFmtId="49" fontId="0" fillId="0" borderId="4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right" wrapText="1"/>
    </xf>
    <xf numFmtId="3" fontId="0" fillId="3" borderId="4" xfId="0" applyNumberFormat="1" applyFont="1" applyFill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49" fontId="0" fillId="0" borderId="5" xfId="0" applyNumberFormat="1" applyFont="1" applyBorder="1" applyAlignment="1">
      <alignment horizontal="left" wrapText="1"/>
    </xf>
    <xf numFmtId="3" fontId="0" fillId="0" borderId="5" xfId="0" applyNumberFormat="1" applyFont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49" fontId="0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 wrapText="1"/>
    </xf>
    <xf numFmtId="3" fontId="0" fillId="3" borderId="7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wrapText="1"/>
    </xf>
    <xf numFmtId="3" fontId="0" fillId="3" borderId="2" xfId="0" applyNumberFormat="1" applyFont="1" applyFill="1" applyBorder="1" applyAlignment="1">
      <alignment horizontal="right" wrapText="1"/>
    </xf>
    <xf numFmtId="165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right" wrapText="1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left" wrapText="1"/>
    </xf>
    <xf numFmtId="3" fontId="0" fillId="0" borderId="8" xfId="0" applyNumberFormat="1" applyFont="1" applyBorder="1" applyAlignment="1">
      <alignment horizontal="right" wrapText="1"/>
    </xf>
    <xf numFmtId="3" fontId="0" fillId="3" borderId="8" xfId="0" applyNumberFormat="1" applyFont="1" applyFill="1" applyBorder="1" applyAlignment="1">
      <alignment horizontal="right" wrapText="1"/>
    </xf>
    <xf numFmtId="164" fontId="0" fillId="0" borderId="8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3" fontId="4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center" wrapText="1"/>
    </xf>
    <xf numFmtId="165" fontId="4" fillId="4" borderId="9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1">
      <selection activeCell="I53" sqref="I53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5" width="14.28125" style="0" customWidth="1"/>
    <col min="6" max="6" width="15.140625" style="0" customWidth="1"/>
  </cols>
  <sheetData>
    <row r="1" spans="1:6" ht="15">
      <c r="A1" s="8"/>
      <c r="B1" s="9"/>
      <c r="C1" s="9"/>
      <c r="D1" s="7"/>
      <c r="E1" s="7"/>
      <c r="F1" s="2" t="s">
        <v>17</v>
      </c>
    </row>
    <row r="2" spans="1:6" ht="18.75" thickBot="1">
      <c r="A2" s="3" t="s">
        <v>18</v>
      </c>
      <c r="B2" s="9"/>
      <c r="C2" s="9"/>
      <c r="D2" s="7"/>
      <c r="E2" s="7"/>
      <c r="F2" s="10"/>
    </row>
    <row r="3" spans="1:6" ht="12.75">
      <c r="A3" s="87" t="s">
        <v>19</v>
      </c>
      <c r="B3" s="89" t="s">
        <v>20</v>
      </c>
      <c r="C3" s="11" t="s">
        <v>0</v>
      </c>
      <c r="D3" s="4" t="s">
        <v>1</v>
      </c>
      <c r="E3" s="4" t="s">
        <v>0</v>
      </c>
      <c r="F3" s="4" t="s">
        <v>2</v>
      </c>
    </row>
    <row r="4" spans="1:6" ht="26.25" thickBot="1">
      <c r="A4" s="88"/>
      <c r="B4" s="88"/>
      <c r="C4" s="12" t="s">
        <v>21</v>
      </c>
      <c r="D4" s="5" t="s">
        <v>22</v>
      </c>
      <c r="E4" s="5" t="s">
        <v>23</v>
      </c>
      <c r="F4" s="6" t="s">
        <v>3</v>
      </c>
    </row>
    <row r="5" spans="1:6" ht="19.5" customHeight="1">
      <c r="A5" s="13" t="s">
        <v>4</v>
      </c>
      <c r="B5" s="61" t="s">
        <v>24</v>
      </c>
      <c r="C5" s="14">
        <f>C7+C10+C11+C12+C13</f>
        <v>7311</v>
      </c>
      <c r="D5" s="14">
        <f>D7+D10+D11+D12+D13</f>
        <v>6438</v>
      </c>
      <c r="E5" s="15">
        <f>E7+E10+E11+E12+E13</f>
        <v>6900</v>
      </c>
      <c r="F5" s="16">
        <f>E5/D5</f>
        <v>1.0717614165890028</v>
      </c>
    </row>
    <row r="6" spans="1:6" ht="19.5" customHeight="1">
      <c r="A6" s="17"/>
      <c r="B6" s="18" t="s">
        <v>6</v>
      </c>
      <c r="C6" s="19"/>
      <c r="D6" s="19"/>
      <c r="E6" s="20"/>
      <c r="F6" s="21"/>
    </row>
    <row r="7" spans="1:6" ht="19.5" customHeight="1">
      <c r="A7" s="17"/>
      <c r="B7" s="18" t="s">
        <v>25</v>
      </c>
      <c r="C7" s="19">
        <f>C8+C9</f>
        <v>8288</v>
      </c>
      <c r="D7" s="19">
        <f>D8+D9</f>
        <v>6490</v>
      </c>
      <c r="E7" s="20">
        <f>E8+E9</f>
        <v>7110</v>
      </c>
      <c r="F7" s="21">
        <f aca="true" t="shared" si="0" ref="F7:F12">E7/D7</f>
        <v>1.0955315870570108</v>
      </c>
    </row>
    <row r="8" spans="1:6" ht="19.5" customHeight="1">
      <c r="A8" s="17"/>
      <c r="B8" s="18" t="s">
        <v>26</v>
      </c>
      <c r="C8" s="19">
        <v>3883</v>
      </c>
      <c r="D8" s="19">
        <v>1255</v>
      </c>
      <c r="E8" s="20">
        <v>1570</v>
      </c>
      <c r="F8" s="21">
        <f t="shared" si="0"/>
        <v>1.250996015936255</v>
      </c>
    </row>
    <row r="9" spans="1:6" ht="19.5" customHeight="1">
      <c r="A9" s="17"/>
      <c r="B9" s="22" t="s">
        <v>27</v>
      </c>
      <c r="C9" s="23">
        <v>4405</v>
      </c>
      <c r="D9" s="23">
        <v>5235</v>
      </c>
      <c r="E9" s="24">
        <v>5540</v>
      </c>
      <c r="F9" s="25">
        <f t="shared" si="0"/>
        <v>1.058261700095511</v>
      </c>
    </row>
    <row r="10" spans="1:6" ht="19.5" customHeight="1">
      <c r="A10" s="17"/>
      <c r="B10" s="26" t="s">
        <v>28</v>
      </c>
      <c r="C10" s="27">
        <v>162</v>
      </c>
      <c r="D10" s="27">
        <v>422</v>
      </c>
      <c r="E10" s="28">
        <v>270</v>
      </c>
      <c r="F10" s="29">
        <f t="shared" si="0"/>
        <v>0.6398104265402843</v>
      </c>
    </row>
    <row r="11" spans="1:6" ht="19.5" customHeight="1">
      <c r="A11" s="17"/>
      <c r="B11" s="26" t="s">
        <v>29</v>
      </c>
      <c r="C11" s="27">
        <v>43</v>
      </c>
      <c r="D11" s="27">
        <v>376</v>
      </c>
      <c r="E11" s="28">
        <v>431</v>
      </c>
      <c r="F11" s="29">
        <f t="shared" si="0"/>
        <v>1.1462765957446808</v>
      </c>
    </row>
    <row r="12" spans="1:6" ht="19.5" customHeight="1">
      <c r="A12" s="17"/>
      <c r="B12" s="30" t="s">
        <v>30</v>
      </c>
      <c r="C12" s="31">
        <v>-1182</v>
      </c>
      <c r="D12" s="31">
        <v>-850</v>
      </c>
      <c r="E12" s="32">
        <v>-911</v>
      </c>
      <c r="F12" s="33">
        <f t="shared" si="0"/>
        <v>1.071764705882353</v>
      </c>
    </row>
    <row r="13" spans="1:6" ht="19.5" customHeight="1" thickBot="1">
      <c r="A13" s="34"/>
      <c r="B13" s="35" t="s">
        <v>31</v>
      </c>
      <c r="C13" s="36">
        <v>0</v>
      </c>
      <c r="D13" s="36">
        <v>0</v>
      </c>
      <c r="E13" s="37">
        <v>0</v>
      </c>
      <c r="F13" s="38" t="s">
        <v>7</v>
      </c>
    </row>
    <row r="14" spans="1:6" s="1" customFormat="1" ht="20.25" customHeight="1">
      <c r="A14" s="62" t="s">
        <v>5</v>
      </c>
      <c r="B14" s="63" t="s">
        <v>32</v>
      </c>
      <c r="C14" s="64">
        <f>C16+C18+C19+C20</f>
        <v>726</v>
      </c>
      <c r="D14" s="64">
        <f>D16+D18+D19+D20</f>
        <v>961</v>
      </c>
      <c r="E14" s="65">
        <f>E16+E18+E19+E20</f>
        <v>1117</v>
      </c>
      <c r="F14" s="66">
        <f>E14/D14</f>
        <v>1.162330905306972</v>
      </c>
    </row>
    <row r="15" spans="1:6" ht="19.5" customHeight="1">
      <c r="A15" s="17"/>
      <c r="B15" s="18" t="s">
        <v>6</v>
      </c>
      <c r="C15" s="19"/>
      <c r="D15" s="19"/>
      <c r="E15" s="20"/>
      <c r="F15" s="21"/>
    </row>
    <row r="16" spans="1:6" ht="19.5" customHeight="1">
      <c r="A16" s="17"/>
      <c r="B16" s="18" t="s">
        <v>33</v>
      </c>
      <c r="C16" s="19">
        <v>933</v>
      </c>
      <c r="D16" s="19">
        <v>1023</v>
      </c>
      <c r="E16" s="20">
        <v>1185</v>
      </c>
      <c r="F16" s="21">
        <f>E16/D16</f>
        <v>1.1583577712609971</v>
      </c>
    </row>
    <row r="17" spans="1:6" ht="19.5" customHeight="1">
      <c r="A17" s="17"/>
      <c r="B17" s="22" t="s">
        <v>34</v>
      </c>
      <c r="C17" s="23">
        <v>792</v>
      </c>
      <c r="D17" s="23">
        <v>893</v>
      </c>
      <c r="E17" s="24">
        <v>1050</v>
      </c>
      <c r="F17" s="25">
        <f>E17/D17</f>
        <v>1.1758118701007838</v>
      </c>
    </row>
    <row r="18" spans="1:6" ht="19.5" customHeight="1">
      <c r="A18" s="17"/>
      <c r="B18" s="26" t="s">
        <v>35</v>
      </c>
      <c r="C18" s="27">
        <v>0</v>
      </c>
      <c r="D18" s="27">
        <v>0</v>
      </c>
      <c r="E18" s="28">
        <v>0</v>
      </c>
      <c r="F18" s="39" t="s">
        <v>7</v>
      </c>
    </row>
    <row r="19" spans="1:6" ht="19.5" customHeight="1">
      <c r="A19" s="17"/>
      <c r="B19" s="26" t="s">
        <v>36</v>
      </c>
      <c r="C19" s="27">
        <v>-195</v>
      </c>
      <c r="D19" s="27">
        <v>-50</v>
      </c>
      <c r="E19" s="28">
        <v>-55</v>
      </c>
      <c r="F19" s="29">
        <f>E19/D19</f>
        <v>1.1</v>
      </c>
    </row>
    <row r="20" spans="1:6" ht="19.5" customHeight="1" thickBot="1">
      <c r="A20" s="40"/>
      <c r="B20" s="41" t="s">
        <v>37</v>
      </c>
      <c r="C20" s="42">
        <v>-12</v>
      </c>
      <c r="D20" s="42">
        <v>-12</v>
      </c>
      <c r="E20" s="43">
        <v>-13</v>
      </c>
      <c r="F20" s="29">
        <f>E20/D20</f>
        <v>1.0833333333333333</v>
      </c>
    </row>
    <row r="21" spans="1:6" s="1" customFormat="1" ht="20.25" customHeight="1" thickBot="1">
      <c r="A21" s="67" t="s">
        <v>8</v>
      </c>
      <c r="B21" s="68" t="s">
        <v>38</v>
      </c>
      <c r="C21" s="69">
        <v>0</v>
      </c>
      <c r="D21" s="69">
        <v>20</v>
      </c>
      <c r="E21" s="70">
        <v>0</v>
      </c>
      <c r="F21" s="71">
        <f>E21/D21</f>
        <v>0</v>
      </c>
    </row>
    <row r="22" spans="1:6" s="1" customFormat="1" ht="18" customHeight="1">
      <c r="A22" s="72" t="s">
        <v>9</v>
      </c>
      <c r="B22" s="86" t="s">
        <v>39</v>
      </c>
      <c r="C22" s="74">
        <f>C24+C28</f>
        <v>4442</v>
      </c>
      <c r="D22" s="74">
        <f>D24+D28</f>
        <v>3969</v>
      </c>
      <c r="E22" s="75">
        <f>E24+E28</f>
        <v>4023</v>
      </c>
      <c r="F22" s="76">
        <f>E22/D22</f>
        <v>1.0136054421768708</v>
      </c>
    </row>
    <row r="23" spans="1:6" ht="19.5" customHeight="1">
      <c r="A23" s="44"/>
      <c r="B23" s="18" t="s">
        <v>15</v>
      </c>
      <c r="C23" s="19"/>
      <c r="D23" s="19"/>
      <c r="E23" s="20"/>
      <c r="F23" s="21"/>
    </row>
    <row r="24" spans="1:6" ht="19.5" customHeight="1">
      <c r="A24" s="44"/>
      <c r="B24" s="18" t="s">
        <v>40</v>
      </c>
      <c r="C24" s="19">
        <f>C25+C26+C27</f>
        <v>7045</v>
      </c>
      <c r="D24" s="19">
        <f>D25+D26+D27</f>
        <v>9147</v>
      </c>
      <c r="E24" s="20">
        <f>E25+E26+E27</f>
        <v>8565</v>
      </c>
      <c r="F24" s="21">
        <f aca="true" t="shared" si="1" ref="F24:F31">E24/D24</f>
        <v>0.9363725811741554</v>
      </c>
    </row>
    <row r="25" spans="1:6" ht="19.5" customHeight="1">
      <c r="A25" s="44"/>
      <c r="B25" s="18" t="s">
        <v>41</v>
      </c>
      <c r="C25" s="19">
        <v>6905</v>
      </c>
      <c r="D25" s="19">
        <v>8233</v>
      </c>
      <c r="E25" s="20">
        <v>7740</v>
      </c>
      <c r="F25" s="21">
        <f t="shared" si="1"/>
        <v>0.9401190331592372</v>
      </c>
    </row>
    <row r="26" spans="1:6" ht="19.5" customHeight="1">
      <c r="A26" s="44"/>
      <c r="B26" s="18" t="s">
        <v>42</v>
      </c>
      <c r="C26" s="19">
        <v>110</v>
      </c>
      <c r="D26" s="19">
        <v>110</v>
      </c>
      <c r="E26" s="20">
        <v>130</v>
      </c>
      <c r="F26" s="21">
        <f t="shared" si="1"/>
        <v>1.1818181818181819</v>
      </c>
    </row>
    <row r="27" spans="1:6" ht="19.5" customHeight="1">
      <c r="A27" s="44"/>
      <c r="B27" s="22" t="s">
        <v>43</v>
      </c>
      <c r="C27" s="23">
        <v>30</v>
      </c>
      <c r="D27" s="23">
        <v>804</v>
      </c>
      <c r="E27" s="24">
        <v>695</v>
      </c>
      <c r="F27" s="25">
        <f t="shared" si="1"/>
        <v>0.8644278606965174</v>
      </c>
    </row>
    <row r="28" spans="1:6" ht="19.5" customHeight="1">
      <c r="A28" s="44"/>
      <c r="B28" s="30" t="s">
        <v>44</v>
      </c>
      <c r="C28" s="31">
        <f>C29+C30+C31</f>
        <v>-2603</v>
      </c>
      <c r="D28" s="31">
        <f>D29+D30+D31</f>
        <v>-5178</v>
      </c>
      <c r="E28" s="32">
        <f>E29+E30+E31</f>
        <v>-4542</v>
      </c>
      <c r="F28" s="33">
        <f t="shared" si="1"/>
        <v>0.8771726535341831</v>
      </c>
    </row>
    <row r="29" spans="1:6" ht="19.5" customHeight="1">
      <c r="A29" s="44"/>
      <c r="B29" s="18" t="s">
        <v>45</v>
      </c>
      <c r="C29" s="19">
        <v>-270</v>
      </c>
      <c r="D29" s="19">
        <v>-210</v>
      </c>
      <c r="E29" s="20">
        <v>-275</v>
      </c>
      <c r="F29" s="21">
        <f t="shared" si="1"/>
        <v>1.3095238095238095</v>
      </c>
    </row>
    <row r="30" spans="1:6" ht="19.5" customHeight="1">
      <c r="A30" s="44"/>
      <c r="B30" s="18" t="s">
        <v>46</v>
      </c>
      <c r="C30" s="19">
        <v>-2313</v>
      </c>
      <c r="D30" s="19">
        <v>-4928</v>
      </c>
      <c r="E30" s="20">
        <v>-4157</v>
      </c>
      <c r="F30" s="21">
        <f t="shared" si="1"/>
        <v>0.843547077922078</v>
      </c>
    </row>
    <row r="31" spans="1:6" ht="19.5" customHeight="1" thickBot="1">
      <c r="A31" s="44"/>
      <c r="B31" s="41" t="s">
        <v>47</v>
      </c>
      <c r="C31" s="42">
        <v>-20</v>
      </c>
      <c r="D31" s="42">
        <v>-40</v>
      </c>
      <c r="E31" s="43">
        <v>-110</v>
      </c>
      <c r="F31" s="45">
        <f t="shared" si="1"/>
        <v>2.75</v>
      </c>
    </row>
    <row r="32" spans="1:6" s="1" customFormat="1" ht="19.5" customHeight="1" thickBot="1">
      <c r="A32" s="62" t="s">
        <v>10</v>
      </c>
      <c r="B32" s="73" t="s">
        <v>48</v>
      </c>
      <c r="C32" s="74">
        <v>2</v>
      </c>
      <c r="D32" s="74">
        <v>0</v>
      </c>
      <c r="E32" s="75">
        <v>0</v>
      </c>
      <c r="F32" s="77" t="s">
        <v>7</v>
      </c>
    </row>
    <row r="33" spans="1:6" s="1" customFormat="1" ht="19.5" customHeight="1" thickBot="1">
      <c r="A33" s="78" t="s">
        <v>11</v>
      </c>
      <c r="B33" s="79" t="s">
        <v>49</v>
      </c>
      <c r="C33" s="80">
        <f>C5+C14+C21+C22+C32</f>
        <v>12481</v>
      </c>
      <c r="D33" s="80">
        <f>D5+D14+D21+D22+D32</f>
        <v>11388</v>
      </c>
      <c r="E33" s="80">
        <f>E5+E14+E21+E22+E32</f>
        <v>12040</v>
      </c>
      <c r="F33" s="81">
        <f>E33/D33</f>
        <v>1.057253249034071</v>
      </c>
    </row>
    <row r="34" spans="1:6" s="1" customFormat="1" ht="19.5" customHeight="1">
      <c r="A34" s="62" t="s">
        <v>12</v>
      </c>
      <c r="B34" s="63" t="s">
        <v>50</v>
      </c>
      <c r="C34" s="64">
        <f>C36+C37+C38</f>
        <v>-8149</v>
      </c>
      <c r="D34" s="64">
        <f>D36+D37+D38</f>
        <v>-8141</v>
      </c>
      <c r="E34" s="65">
        <f>E36+E37+E38</f>
        <v>-8047</v>
      </c>
      <c r="F34" s="66">
        <f>E34/D34</f>
        <v>0.9884535069401793</v>
      </c>
    </row>
    <row r="35" spans="1:6" ht="19.5" customHeight="1">
      <c r="A35" s="44"/>
      <c r="B35" s="18" t="s">
        <v>15</v>
      </c>
      <c r="C35" s="19"/>
      <c r="D35" s="19"/>
      <c r="E35" s="20"/>
      <c r="F35" s="21"/>
    </row>
    <row r="36" spans="1:6" ht="19.5" customHeight="1">
      <c r="A36" s="44"/>
      <c r="B36" s="46" t="s">
        <v>51</v>
      </c>
      <c r="C36" s="47">
        <v>-6334</v>
      </c>
      <c r="D36" s="47">
        <v>-6357</v>
      </c>
      <c r="E36" s="48">
        <v>-6184</v>
      </c>
      <c r="F36" s="49">
        <f>E36/D36</f>
        <v>0.9727859053012428</v>
      </c>
    </row>
    <row r="37" spans="1:6" ht="19.5" customHeight="1">
      <c r="A37" s="44"/>
      <c r="B37" s="46" t="s">
        <v>52</v>
      </c>
      <c r="C37" s="47">
        <v>-1547</v>
      </c>
      <c r="D37" s="47">
        <v>-1520</v>
      </c>
      <c r="E37" s="48">
        <v>-1591</v>
      </c>
      <c r="F37" s="49">
        <f>E37/D37</f>
        <v>1.0467105263157894</v>
      </c>
    </row>
    <row r="38" spans="1:6" ht="19.5" customHeight="1" thickBot="1">
      <c r="A38" s="40"/>
      <c r="B38" s="50" t="s">
        <v>53</v>
      </c>
      <c r="C38" s="47">
        <v>-268</v>
      </c>
      <c r="D38" s="47">
        <v>-264</v>
      </c>
      <c r="E38" s="48">
        <v>-272</v>
      </c>
      <c r="F38" s="51">
        <f>E38/D38</f>
        <v>1.0303030303030303</v>
      </c>
    </row>
    <row r="39" spans="1:6" s="1" customFormat="1" ht="19.5" customHeight="1" thickBot="1">
      <c r="A39" s="78" t="s">
        <v>13</v>
      </c>
      <c r="B39" s="79" t="s">
        <v>54</v>
      </c>
      <c r="C39" s="80">
        <f>C33+C34</f>
        <v>4332</v>
      </c>
      <c r="D39" s="80">
        <f>D33+D34</f>
        <v>3247</v>
      </c>
      <c r="E39" s="80">
        <f>E33+E34</f>
        <v>3993</v>
      </c>
      <c r="F39" s="81">
        <f>E39/D39</f>
        <v>1.229750538959039</v>
      </c>
    </row>
    <row r="40" spans="1:6" s="1" customFormat="1" ht="19.5" customHeight="1">
      <c r="A40" s="62" t="s">
        <v>14</v>
      </c>
      <c r="B40" s="82" t="s">
        <v>55</v>
      </c>
      <c r="C40" s="83">
        <f>C42+C45+C48</f>
        <v>-3200</v>
      </c>
      <c r="D40" s="83">
        <f>D42+D45+D48</f>
        <v>-2108</v>
      </c>
      <c r="E40" s="84">
        <f>E42+E45+E48</f>
        <v>-2804</v>
      </c>
      <c r="F40" s="85">
        <f>E40/D40</f>
        <v>1.3301707779886147</v>
      </c>
    </row>
    <row r="41" spans="1:6" ht="19.5" customHeight="1">
      <c r="A41" s="17"/>
      <c r="B41" s="52" t="s">
        <v>15</v>
      </c>
      <c r="C41" s="53"/>
      <c r="D41" s="53"/>
      <c r="E41" s="54"/>
      <c r="F41" s="55"/>
    </row>
    <row r="42" spans="1:6" ht="19.5" customHeight="1">
      <c r="A42" s="17"/>
      <c r="B42" s="56" t="s">
        <v>56</v>
      </c>
      <c r="C42" s="57">
        <f>C43+C44</f>
        <v>-2000</v>
      </c>
      <c r="D42" s="57">
        <f>D43+D44</f>
        <v>-1346</v>
      </c>
      <c r="E42" s="58">
        <f>E43+E44</f>
        <v>-1160</v>
      </c>
      <c r="F42" s="59">
        <f aca="true" t="shared" si="2" ref="F42:F48">E42/D42</f>
        <v>0.861812778603269</v>
      </c>
    </row>
    <row r="43" spans="1:6" ht="19.5" customHeight="1">
      <c r="A43" s="17"/>
      <c r="B43" s="18" t="s">
        <v>57</v>
      </c>
      <c r="C43" s="19">
        <v>-5000</v>
      </c>
      <c r="D43" s="19">
        <v>-4346</v>
      </c>
      <c r="E43" s="20">
        <v>-5210</v>
      </c>
      <c r="F43" s="21">
        <f t="shared" si="2"/>
        <v>1.198803497468937</v>
      </c>
    </row>
    <row r="44" spans="1:6" ht="19.5" customHeight="1">
      <c r="A44" s="17"/>
      <c r="B44" s="22" t="s">
        <v>58</v>
      </c>
      <c r="C44" s="23">
        <v>3000</v>
      </c>
      <c r="D44" s="23">
        <v>3000</v>
      </c>
      <c r="E44" s="24">
        <v>4050</v>
      </c>
      <c r="F44" s="25">
        <f t="shared" si="2"/>
        <v>1.35</v>
      </c>
    </row>
    <row r="45" spans="1:6" ht="19.5" customHeight="1">
      <c r="A45" s="17"/>
      <c r="B45" s="56" t="s">
        <v>59</v>
      </c>
      <c r="C45" s="57">
        <f>C46+C47</f>
        <v>-1180</v>
      </c>
      <c r="D45" s="57">
        <f>D46+D47</f>
        <v>-805</v>
      </c>
      <c r="E45" s="58">
        <f>E46+E47</f>
        <v>-1644</v>
      </c>
      <c r="F45" s="59">
        <f t="shared" si="2"/>
        <v>2.0422360248447204</v>
      </c>
    </row>
    <row r="46" spans="1:6" ht="19.5" customHeight="1">
      <c r="A46" s="17"/>
      <c r="B46" s="18" t="s">
        <v>60</v>
      </c>
      <c r="C46" s="19">
        <v>-13078</v>
      </c>
      <c r="D46" s="19">
        <v>-13817</v>
      </c>
      <c r="E46" s="20">
        <v>-13259</v>
      </c>
      <c r="F46" s="21">
        <f t="shared" si="2"/>
        <v>0.959614967069552</v>
      </c>
    </row>
    <row r="47" spans="1:6" ht="19.5" customHeight="1">
      <c r="A47" s="17"/>
      <c r="B47" s="22" t="s">
        <v>61</v>
      </c>
      <c r="C47" s="23">
        <v>11898</v>
      </c>
      <c r="D47" s="23">
        <v>13012</v>
      </c>
      <c r="E47" s="24">
        <v>11615</v>
      </c>
      <c r="F47" s="25">
        <f t="shared" si="2"/>
        <v>0.892637565324316</v>
      </c>
    </row>
    <row r="48" spans="1:6" ht="19.5" customHeight="1">
      <c r="A48" s="17"/>
      <c r="B48" s="56" t="s">
        <v>62</v>
      </c>
      <c r="C48" s="57">
        <f>C49+C50</f>
        <v>-20</v>
      </c>
      <c r="D48" s="57">
        <f>D49+D50</f>
        <v>43</v>
      </c>
      <c r="E48" s="58">
        <f>E49+E50</f>
        <v>0</v>
      </c>
      <c r="F48" s="59">
        <f t="shared" si="2"/>
        <v>0</v>
      </c>
    </row>
    <row r="49" spans="1:6" ht="19.5" customHeight="1">
      <c r="A49" s="17"/>
      <c r="B49" s="18" t="s">
        <v>63</v>
      </c>
      <c r="C49" s="19">
        <v>-20</v>
      </c>
      <c r="D49" s="19">
        <v>0</v>
      </c>
      <c r="E49" s="20">
        <v>0</v>
      </c>
      <c r="F49" s="60" t="s">
        <v>7</v>
      </c>
    </row>
    <row r="50" spans="1:6" ht="19.5" customHeight="1" thickBot="1">
      <c r="A50" s="34"/>
      <c r="B50" s="22" t="s">
        <v>64</v>
      </c>
      <c r="C50" s="19">
        <v>0</v>
      </c>
      <c r="D50" s="19">
        <v>43</v>
      </c>
      <c r="E50" s="20">
        <v>0</v>
      </c>
      <c r="F50" s="25">
        <f>E50/D50</f>
        <v>0</v>
      </c>
    </row>
    <row r="51" spans="1:6" s="1" customFormat="1" ht="19.5" customHeight="1" thickBot="1">
      <c r="A51" s="67" t="s">
        <v>16</v>
      </c>
      <c r="B51" s="68" t="s">
        <v>65</v>
      </c>
      <c r="C51" s="69">
        <f>C39+C40</f>
        <v>1132</v>
      </c>
      <c r="D51" s="69">
        <f>D39+D40</f>
        <v>1139</v>
      </c>
      <c r="E51" s="70">
        <f>E39+E40</f>
        <v>1189</v>
      </c>
      <c r="F51" s="71">
        <f>E51/D51</f>
        <v>1.0438981562774363</v>
      </c>
    </row>
    <row r="52" spans="1:6" s="1" customFormat="1" ht="19.5" customHeight="1" thickBot="1">
      <c r="A52" s="67" t="s">
        <v>66</v>
      </c>
      <c r="B52" s="68" t="s">
        <v>67</v>
      </c>
      <c r="C52" s="69">
        <v>-215</v>
      </c>
      <c r="D52" s="69">
        <v>-216</v>
      </c>
      <c r="E52" s="70">
        <v>-226</v>
      </c>
      <c r="F52" s="71">
        <f>E52/D52</f>
        <v>1.0462962962962963</v>
      </c>
    </row>
    <row r="53" spans="1:6" s="1" customFormat="1" ht="20.25" customHeight="1" thickBot="1">
      <c r="A53" s="78" t="s">
        <v>68</v>
      </c>
      <c r="B53" s="79" t="s">
        <v>69</v>
      </c>
      <c r="C53" s="80">
        <f>C51+C52</f>
        <v>917</v>
      </c>
      <c r="D53" s="80">
        <f>D51+D52</f>
        <v>923</v>
      </c>
      <c r="E53" s="80">
        <f>E51+E52</f>
        <v>963</v>
      </c>
      <c r="F53" s="81">
        <f>E53/D53</f>
        <v>1.0433369447453955</v>
      </c>
    </row>
  </sheetData>
  <mergeCells count="2">
    <mergeCell ref="A3:A4"/>
    <mergeCell ref="B3:B4"/>
  </mergeCells>
  <printOptions/>
  <pageMargins left="0.75" right="0.75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Blažeková</dc:creator>
  <cp:keywords/>
  <dc:description/>
  <cp:lastModifiedBy>Dagmar Blažeková</cp:lastModifiedBy>
  <cp:lastPrinted>2010-08-30T10:46:57Z</cp:lastPrinted>
  <dcterms:created xsi:type="dcterms:W3CDTF">2010-08-20T07:56:04Z</dcterms:created>
  <dcterms:modified xsi:type="dcterms:W3CDTF">2010-09-06T14:27:20Z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