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riloha_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<sst xmlns="http://schemas.openxmlformats.org/spreadsheetml/2006/main" count="49" uniqueCount="44">
  <si>
    <t>Rozpočet</t>
  </si>
  <si>
    <t>Očak. skut.</t>
  </si>
  <si>
    <t>Index</t>
  </si>
  <si>
    <t>Č.r.</t>
  </si>
  <si>
    <t>k 31.12.2010</t>
  </si>
  <si>
    <t>k 31.12.2011</t>
  </si>
  <si>
    <t>rozpočet 2011 / očak.skut. 2010</t>
  </si>
  <si>
    <t>1.</t>
  </si>
  <si>
    <t>2.</t>
  </si>
  <si>
    <t>-</t>
  </si>
  <si>
    <t>3.</t>
  </si>
  <si>
    <t>4.</t>
  </si>
  <si>
    <t>5.</t>
  </si>
  <si>
    <t>6.</t>
  </si>
  <si>
    <t>7.</t>
  </si>
  <si>
    <t>8.</t>
  </si>
  <si>
    <t>9.</t>
  </si>
  <si>
    <t>Príloha č. 2</t>
  </si>
  <si>
    <t>Rozpočet pasív k 31.12.2011</t>
  </si>
  <si>
    <t>PASÍVA (v tis. EUR)</t>
  </si>
  <si>
    <t xml:space="preserve">Záväzky voči bankám </t>
  </si>
  <si>
    <t>z toho:</t>
  </si>
  <si>
    <t>- z úverov prijatých od emisných bánk</t>
  </si>
  <si>
    <t>- z prijatých úverov od bánk</t>
  </si>
  <si>
    <t>Záväzky z poistenia a zaistenia</t>
  </si>
  <si>
    <t xml:space="preserve">Fondy tvorené v rámci vlastných zdrojov financovania </t>
  </si>
  <si>
    <t>- rezervný fond</t>
  </si>
  <si>
    <t xml:space="preserve">- fond na financovanie vývozných úverov </t>
  </si>
  <si>
    <t>- fond na záruky</t>
  </si>
  <si>
    <t>- fond na krytie obchodovateľných rizík</t>
  </si>
  <si>
    <t>- fond na krytie neobchodovateľných rizík</t>
  </si>
  <si>
    <t>Základné imanie</t>
  </si>
  <si>
    <t>Rezervy</t>
  </si>
  <si>
    <t xml:space="preserve">- rezervy z bankových činností </t>
  </si>
  <si>
    <t xml:space="preserve">- technické rezervy na poistenie </t>
  </si>
  <si>
    <t>- rezervy z prevádzkovej činnosti</t>
  </si>
  <si>
    <t xml:space="preserve">Ostatné pasíva </t>
  </si>
  <si>
    <t>Nerozdelený zisk z minulých rokov</t>
  </si>
  <si>
    <t>x</t>
  </si>
  <si>
    <t>Výsledok hospodárenia bežného roka</t>
  </si>
  <si>
    <t>10.</t>
  </si>
  <si>
    <t>PASÍVA CELKOM</t>
  </si>
  <si>
    <t xml:space="preserve"> -</t>
  </si>
  <si>
    <t>Záväzky z klientskych účtov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</si>
</sst>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"/>
    <numFmt numFmtId="166" formatCode="_-* #,##0.00\ _S_k_-;\-* #,##0.00\ _S_k_-;_-* &quot;-&quot;??\ _S_k_-;_-@_-"/>
    <numFmt numFmtId="167" formatCode="#,##0_ ;\-#,##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vertical="top"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4" fillId="2" borderId="3" xfId="0" applyNumberFormat="1" applyFont="1" applyFill="1" applyBorder="1" applyAlignment="1">
      <alignment horizontal="centerContinuous" vertical="center" wrapText="1"/>
    </xf>
    <xf numFmtId="14" fontId="3" fillId="2" borderId="2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165" fontId="7" fillId="0" borderId="5" xfId="15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3" borderId="7" xfId="0" applyNumberFormat="1" applyFont="1" applyFill="1" applyBorder="1" applyAlignment="1">
      <alignment horizontal="righ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4" fillId="0" borderId="4" xfId="15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3" fontId="4" fillId="4" borderId="11" xfId="0" applyNumberFormat="1" applyFont="1" applyFill="1" applyBorder="1" applyAlignment="1">
      <alignment horizontal="right" vertical="center"/>
    </xf>
    <xf numFmtId="164" fontId="4" fillId="4" borderId="1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400Financna\410Rozpocet\spolocne\ROZPO&#268;ET%202011\Rada%20banky\ROZPO&#268;ET%202011%20-%20tabu&#318;ky%20(3.verz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- prílohy 1-4"/>
      <sheetName val="A a P"/>
      <sheetName val="komentár-A"/>
      <sheetName val="komentár-P"/>
      <sheetName val="Výsledovka"/>
      <sheetName val="komentár-výsledovka"/>
      <sheetName val="Prev.náklady"/>
      <sheetName val="komentár-PN"/>
    </sheetNames>
    <sheetDataSet>
      <sheetData sheetId="1">
        <row r="17">
          <cell r="D17">
            <v>0</v>
          </cell>
          <cell r="E17">
            <v>0</v>
          </cell>
          <cell r="R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.57421875" style="0" customWidth="1"/>
    <col min="2" max="2" width="60.8515625" style="0" customWidth="1"/>
    <col min="3" max="5" width="14.28125" style="0" customWidth="1"/>
    <col min="6" max="6" width="15.140625" style="0" customWidth="1"/>
  </cols>
  <sheetData>
    <row r="1" spans="1:6" ht="15">
      <c r="A1" s="10"/>
      <c r="B1" s="11"/>
      <c r="C1" s="12"/>
      <c r="D1" s="13"/>
      <c r="E1" s="13"/>
      <c r="F1" s="2" t="s">
        <v>17</v>
      </c>
    </row>
    <row r="2" spans="1:6" ht="18.75" thickBot="1">
      <c r="A2" s="3" t="s">
        <v>18</v>
      </c>
      <c r="B2" s="11"/>
      <c r="C2" s="12"/>
      <c r="D2" s="13"/>
      <c r="E2" s="13"/>
      <c r="F2" s="13"/>
    </row>
    <row r="3" spans="1:6" ht="12.75">
      <c r="A3" s="4"/>
      <c r="B3" s="14"/>
      <c r="C3" s="5" t="s">
        <v>0</v>
      </c>
      <c r="D3" s="5" t="s">
        <v>1</v>
      </c>
      <c r="E3" s="5" t="s">
        <v>0</v>
      </c>
      <c r="F3" s="5" t="s">
        <v>2</v>
      </c>
    </row>
    <row r="4" spans="1:6" ht="26.25" thickBot="1">
      <c r="A4" s="6" t="s">
        <v>3</v>
      </c>
      <c r="B4" s="7" t="s">
        <v>19</v>
      </c>
      <c r="C4" s="8" t="s">
        <v>4</v>
      </c>
      <c r="D4" s="8" t="s">
        <v>4</v>
      </c>
      <c r="E4" s="8" t="s">
        <v>5</v>
      </c>
      <c r="F4" s="9" t="s">
        <v>6</v>
      </c>
    </row>
    <row r="5" spans="1:6" s="1" customFormat="1" ht="19.5" customHeight="1">
      <c r="A5" s="37" t="s">
        <v>7</v>
      </c>
      <c r="B5" s="38" t="s">
        <v>20</v>
      </c>
      <c r="C5" s="39">
        <f>C7+C8</f>
        <v>37300</v>
      </c>
      <c r="D5" s="39">
        <f>D7+D8</f>
        <v>28000</v>
      </c>
      <c r="E5" s="40">
        <f>E7+E8</f>
        <v>30000</v>
      </c>
      <c r="F5" s="41">
        <f>E5/D5</f>
        <v>1.0714285714285714</v>
      </c>
    </row>
    <row r="6" spans="1:6" s="15" customFormat="1" ht="19.5" customHeight="1">
      <c r="A6" s="16"/>
      <c r="B6" s="17" t="s">
        <v>21</v>
      </c>
      <c r="C6" s="18"/>
      <c r="D6" s="18"/>
      <c r="E6" s="19"/>
      <c r="F6" s="20"/>
    </row>
    <row r="7" spans="1:6" s="15" customFormat="1" ht="19.5" customHeight="1">
      <c r="A7" s="21"/>
      <c r="B7" s="22" t="s">
        <v>22</v>
      </c>
      <c r="C7" s="23">
        <f>'[1]A a P'!D17</f>
        <v>0</v>
      </c>
      <c r="D7" s="23">
        <f>'[1]A a P'!E17</f>
        <v>0</v>
      </c>
      <c r="E7" s="24">
        <f>'[1]A a P'!R17</f>
        <v>0</v>
      </c>
      <c r="F7" s="25" t="s">
        <v>9</v>
      </c>
    </row>
    <row r="8" spans="1:6" s="15" customFormat="1" ht="19.5" customHeight="1" thickBot="1">
      <c r="A8" s="26"/>
      <c r="B8" s="27" t="s">
        <v>23</v>
      </c>
      <c r="C8" s="28">
        <v>37300</v>
      </c>
      <c r="D8" s="28">
        <v>28000</v>
      </c>
      <c r="E8" s="29">
        <v>30000</v>
      </c>
      <c r="F8" s="30">
        <f>E8/D8</f>
        <v>1.0714285714285714</v>
      </c>
    </row>
    <row r="9" spans="1:6" s="1" customFormat="1" ht="19.5" customHeight="1" thickBot="1">
      <c r="A9" s="42" t="s">
        <v>8</v>
      </c>
      <c r="B9" s="43" t="s">
        <v>43</v>
      </c>
      <c r="C9" s="44" t="s">
        <v>42</v>
      </c>
      <c r="D9" s="45">
        <v>400</v>
      </c>
      <c r="E9" s="46">
        <v>450</v>
      </c>
      <c r="F9" s="47">
        <f>E9/D9</f>
        <v>1.125</v>
      </c>
    </row>
    <row r="10" spans="1:6" s="1" customFormat="1" ht="19.5" customHeight="1" thickBot="1">
      <c r="A10" s="48" t="s">
        <v>10</v>
      </c>
      <c r="B10" s="49" t="s">
        <v>24</v>
      </c>
      <c r="C10" s="50">
        <v>300</v>
      </c>
      <c r="D10" s="50">
        <v>750</v>
      </c>
      <c r="E10" s="51">
        <v>770</v>
      </c>
      <c r="F10" s="52">
        <f>E10/D10</f>
        <v>1.0266666666666666</v>
      </c>
    </row>
    <row r="11" spans="1:6" s="1" customFormat="1" ht="19.5" customHeight="1">
      <c r="A11" s="53" t="s">
        <v>11</v>
      </c>
      <c r="B11" s="38" t="s">
        <v>25</v>
      </c>
      <c r="C11" s="39">
        <f>SUM(C13:C17)</f>
        <v>155776</v>
      </c>
      <c r="D11" s="39">
        <f>SUM(D13:D17)</f>
        <v>156222</v>
      </c>
      <c r="E11" s="40">
        <f>SUM(E13:E17)</f>
        <v>156222</v>
      </c>
      <c r="F11" s="41">
        <f>E11/D11</f>
        <v>1</v>
      </c>
    </row>
    <row r="12" spans="1:6" s="15" customFormat="1" ht="19.5" customHeight="1">
      <c r="A12" s="21"/>
      <c r="B12" s="17" t="s">
        <v>21</v>
      </c>
      <c r="C12" s="18"/>
      <c r="D12" s="18"/>
      <c r="E12" s="19"/>
      <c r="F12" s="20"/>
    </row>
    <row r="13" spans="1:6" s="15" customFormat="1" ht="19.5" customHeight="1">
      <c r="A13" s="21"/>
      <c r="B13" s="22" t="s">
        <v>26</v>
      </c>
      <c r="C13" s="23">
        <v>17955</v>
      </c>
      <c r="D13" s="23">
        <v>17955</v>
      </c>
      <c r="E13" s="24">
        <v>17955</v>
      </c>
      <c r="F13" s="25">
        <f aca="true" t="shared" si="0" ref="F13:F19">E13/D13</f>
        <v>1</v>
      </c>
    </row>
    <row r="14" spans="1:6" s="15" customFormat="1" ht="19.5" customHeight="1">
      <c r="A14" s="21"/>
      <c r="B14" s="31" t="s">
        <v>27</v>
      </c>
      <c r="C14" s="23">
        <v>16597</v>
      </c>
      <c r="D14" s="23">
        <v>16597</v>
      </c>
      <c r="E14" s="24">
        <v>16597</v>
      </c>
      <c r="F14" s="25">
        <f t="shared" si="0"/>
        <v>1</v>
      </c>
    </row>
    <row r="15" spans="1:6" s="15" customFormat="1" ht="19.5" customHeight="1">
      <c r="A15" s="21"/>
      <c r="B15" s="22" t="s">
        <v>28</v>
      </c>
      <c r="C15" s="23">
        <v>34509</v>
      </c>
      <c r="D15" s="23">
        <v>34509</v>
      </c>
      <c r="E15" s="24">
        <v>34509</v>
      </c>
      <c r="F15" s="25">
        <f t="shared" si="0"/>
        <v>1</v>
      </c>
    </row>
    <row r="16" spans="1:6" s="15" customFormat="1" ht="19.5" customHeight="1">
      <c r="A16" s="21"/>
      <c r="B16" s="31" t="s">
        <v>29</v>
      </c>
      <c r="C16" s="23">
        <v>22074</v>
      </c>
      <c r="D16" s="23">
        <v>22520</v>
      </c>
      <c r="E16" s="24">
        <v>22520</v>
      </c>
      <c r="F16" s="25">
        <f t="shared" si="0"/>
        <v>1</v>
      </c>
    </row>
    <row r="17" spans="1:6" s="15" customFormat="1" ht="19.5" customHeight="1" thickBot="1">
      <c r="A17" s="21"/>
      <c r="B17" s="31" t="s">
        <v>30</v>
      </c>
      <c r="C17" s="23">
        <v>64641</v>
      </c>
      <c r="D17" s="23">
        <v>64641</v>
      </c>
      <c r="E17" s="24">
        <v>64641</v>
      </c>
      <c r="F17" s="25">
        <f t="shared" si="0"/>
        <v>1</v>
      </c>
    </row>
    <row r="18" spans="1:6" s="1" customFormat="1" ht="19.5" customHeight="1" thickBot="1">
      <c r="A18" s="42" t="s">
        <v>12</v>
      </c>
      <c r="B18" s="43" t="s">
        <v>31</v>
      </c>
      <c r="C18" s="45">
        <v>100000</v>
      </c>
      <c r="D18" s="45">
        <v>100000</v>
      </c>
      <c r="E18" s="46">
        <v>100000</v>
      </c>
      <c r="F18" s="47">
        <f t="shared" si="0"/>
        <v>1</v>
      </c>
    </row>
    <row r="19" spans="1:6" s="1" customFormat="1" ht="19.5" customHeight="1">
      <c r="A19" s="53" t="s">
        <v>13</v>
      </c>
      <c r="B19" s="38" t="s">
        <v>32</v>
      </c>
      <c r="C19" s="39">
        <f>C21+C22+C23</f>
        <v>27809</v>
      </c>
      <c r="D19" s="39">
        <f>D21+D22+D23</f>
        <v>26751</v>
      </c>
      <c r="E19" s="40">
        <f>E21+E22+E23</f>
        <v>28611</v>
      </c>
      <c r="F19" s="41">
        <f t="shared" si="0"/>
        <v>1.069530111023887</v>
      </c>
    </row>
    <row r="20" spans="1:6" s="15" customFormat="1" ht="19.5" customHeight="1">
      <c r="A20" s="21"/>
      <c r="B20" s="17" t="s">
        <v>21</v>
      </c>
      <c r="C20" s="18"/>
      <c r="D20" s="18"/>
      <c r="E20" s="19"/>
      <c r="F20" s="20"/>
    </row>
    <row r="21" spans="1:6" s="15" customFormat="1" ht="19.5" customHeight="1">
      <c r="A21" s="21"/>
      <c r="B21" s="22" t="s">
        <v>33</v>
      </c>
      <c r="C21" s="23">
        <v>1873</v>
      </c>
      <c r="D21" s="23">
        <v>2250</v>
      </c>
      <c r="E21" s="24">
        <v>2850</v>
      </c>
      <c r="F21" s="25">
        <f>E21/D21</f>
        <v>1.2666666666666666</v>
      </c>
    </row>
    <row r="22" spans="1:6" s="15" customFormat="1" ht="19.5" customHeight="1">
      <c r="A22" s="21"/>
      <c r="B22" s="31" t="s">
        <v>34</v>
      </c>
      <c r="C22" s="32">
        <v>25596</v>
      </c>
      <c r="D22" s="32">
        <v>24501</v>
      </c>
      <c r="E22" s="33">
        <v>25761</v>
      </c>
      <c r="F22" s="34">
        <f>E22/D22</f>
        <v>1.051426472388882</v>
      </c>
    </row>
    <row r="23" spans="1:6" s="15" customFormat="1" ht="19.5" customHeight="1" thickBot="1">
      <c r="A23" s="26"/>
      <c r="B23" s="35" t="s">
        <v>35</v>
      </c>
      <c r="C23" s="28">
        <v>340</v>
      </c>
      <c r="D23" s="28">
        <v>0</v>
      </c>
      <c r="E23" s="29">
        <v>0</v>
      </c>
      <c r="F23" s="36" t="s">
        <v>9</v>
      </c>
    </row>
    <row r="24" spans="1:6" s="1" customFormat="1" ht="19.5" customHeight="1" thickBot="1">
      <c r="A24" s="54" t="s">
        <v>14</v>
      </c>
      <c r="B24" s="43" t="s">
        <v>36</v>
      </c>
      <c r="C24" s="45">
        <v>4022</v>
      </c>
      <c r="D24" s="45">
        <v>949</v>
      </c>
      <c r="E24" s="46">
        <v>806</v>
      </c>
      <c r="F24" s="47">
        <f>E24/D24</f>
        <v>0.8493150684931506</v>
      </c>
    </row>
    <row r="25" spans="1:6" s="1" customFormat="1" ht="19.5" customHeight="1" thickBot="1">
      <c r="A25" s="54" t="s">
        <v>15</v>
      </c>
      <c r="B25" s="43" t="s">
        <v>37</v>
      </c>
      <c r="C25" s="45">
        <v>76</v>
      </c>
      <c r="D25" s="45">
        <v>5</v>
      </c>
      <c r="E25" s="46">
        <v>928</v>
      </c>
      <c r="F25" s="55" t="s">
        <v>38</v>
      </c>
    </row>
    <row r="26" spans="1:6" s="1" customFormat="1" ht="19.5" customHeight="1" thickBot="1">
      <c r="A26" s="54" t="s">
        <v>16</v>
      </c>
      <c r="B26" s="43" t="s">
        <v>39</v>
      </c>
      <c r="C26" s="45">
        <v>917</v>
      </c>
      <c r="D26" s="45">
        <v>923</v>
      </c>
      <c r="E26" s="46">
        <v>963</v>
      </c>
      <c r="F26" s="47">
        <f>E26/D26</f>
        <v>1.0433369447453955</v>
      </c>
    </row>
    <row r="27" spans="1:6" s="1" customFormat="1" ht="19.5" customHeight="1" thickBot="1">
      <c r="A27" s="56" t="s">
        <v>40</v>
      </c>
      <c r="B27" s="57" t="s">
        <v>41</v>
      </c>
      <c r="C27" s="58">
        <f>C5+C10+C11+C18+C19+C24+C25+C26</f>
        <v>326200</v>
      </c>
      <c r="D27" s="58">
        <f>D5+D9+D10+D11+D18+D19+D24+D25+D26</f>
        <v>314000</v>
      </c>
      <c r="E27" s="58">
        <f>E5+E9+E10+E11+E18+E19+E24+E25+E26</f>
        <v>318750</v>
      </c>
      <c r="F27" s="59">
        <f>E27/D27</f>
        <v>1.0151273885350318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Blažeková</dc:creator>
  <cp:keywords/>
  <dc:description/>
  <cp:lastModifiedBy>Dagmar Blažeková</cp:lastModifiedBy>
  <cp:lastPrinted>2010-08-25T05:39:22Z</cp:lastPrinted>
  <dcterms:created xsi:type="dcterms:W3CDTF">2010-08-20T07:56:04Z</dcterms:created>
  <dcterms:modified xsi:type="dcterms:W3CDTF">2010-09-06T14:25:39Z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