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riloha_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<sst xmlns="http://schemas.openxmlformats.org/spreadsheetml/2006/main" count="64" uniqueCount="51">
  <si>
    <t>Príloha č.1</t>
  </si>
  <si>
    <t>Rozpočet aktív k 31.12.2011</t>
  </si>
  <si>
    <t xml:space="preserve"> </t>
  </si>
  <si>
    <t>Rozpočet</t>
  </si>
  <si>
    <t>Očak. skut.</t>
  </si>
  <si>
    <t>Index</t>
  </si>
  <si>
    <t>Č.r.</t>
  </si>
  <si>
    <t>AKTÍVA (v tis. EUR)</t>
  </si>
  <si>
    <t>k 31.12.2010</t>
  </si>
  <si>
    <t>k 31.12.2011</t>
  </si>
  <si>
    <t>rozpočet 2011 / očak.skut. 2010</t>
  </si>
  <si>
    <t>1.</t>
  </si>
  <si>
    <t>Pokladničné hodnoty</t>
  </si>
  <si>
    <t>2.</t>
  </si>
  <si>
    <t>Vklady v bankách</t>
  </si>
  <si>
    <t xml:space="preserve">z toho: </t>
  </si>
  <si>
    <t>- bežné účty v emisných bankách</t>
  </si>
  <si>
    <t>- bežné účty v bankách</t>
  </si>
  <si>
    <t>- termínované vklady v emisných bankách</t>
  </si>
  <si>
    <t>-</t>
  </si>
  <si>
    <t>- termínované vklady v bankách</t>
  </si>
  <si>
    <t>3.</t>
  </si>
  <si>
    <t>Pohľadávky z poskytnutých úverov bankám (netto)</t>
  </si>
  <si>
    <t>Pohľadávky z poskytnutých úverov bankám (brutto)</t>
  </si>
  <si>
    <t>- refinančné úvery bankám</t>
  </si>
  <si>
    <t>- eskontné úvery bankám</t>
  </si>
  <si>
    <t>Opravné položky k znehodnoteným pohľadávkam</t>
  </si>
  <si>
    <t>4.</t>
  </si>
  <si>
    <t xml:space="preserve">Pohľadávky z úverov poskytnutých klientom (netto) </t>
  </si>
  <si>
    <t xml:space="preserve">Pohľadávky z úverov poskytnutých klientom (brutto) </t>
  </si>
  <si>
    <t xml:space="preserve">- vývozné úvery klientom </t>
  </si>
  <si>
    <t>- dovozné úvery klientom</t>
  </si>
  <si>
    <t>- eskontné úvery klientom</t>
  </si>
  <si>
    <t>- ostatné pohľadávky voči klientom</t>
  </si>
  <si>
    <t>5.</t>
  </si>
  <si>
    <t>Pohľadávky z poistenia a zaistenia (netto)</t>
  </si>
  <si>
    <t>Pohľadávky z poistenia a zaistenia (brutto)</t>
  </si>
  <si>
    <t>Podiel zaisťovateľov na technických rezervách</t>
  </si>
  <si>
    <t>6.</t>
  </si>
  <si>
    <t>Hmotný a nehmotný majetok</t>
  </si>
  <si>
    <t>- hmotný majetok</t>
  </si>
  <si>
    <t>- nehmotný majetok</t>
  </si>
  <si>
    <t>7.</t>
  </si>
  <si>
    <t>Cenné papiere</t>
  </si>
  <si>
    <t>- štátne pokladničné poukážky</t>
  </si>
  <si>
    <t>- štátne dlhopisy</t>
  </si>
  <si>
    <t>- ostatné cenné papiere</t>
  </si>
  <si>
    <t>8.</t>
  </si>
  <si>
    <t>Ostatné aktíva</t>
  </si>
  <si>
    <t>9.</t>
  </si>
  <si>
    <t xml:space="preserve">AKTÍVA  CELKOM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</si>
</sst>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"/>
    <numFmt numFmtId="166" formatCode="_-* #,##0.00\ _S_k_-;\-* #,##0.00\ _S_k_-;_-* &quot;-&quot;??\ _S_k_-;_-@_-"/>
    <numFmt numFmtId="167" formatCode="#,##0_ ;\-#,##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49" fontId="4" fillId="2" borderId="4" xfId="0" applyNumberFormat="1" applyFont="1" applyFill="1" applyBorder="1" applyAlignment="1">
      <alignment horizontal="centerContinuous" vertical="center" wrapText="1"/>
    </xf>
    <xf numFmtId="14" fontId="3" fillId="2" borderId="3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49" fontId="6" fillId="0" borderId="5" xfId="0" applyNumberFormat="1" applyFont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3" borderId="5" xfId="0" applyNumberFormat="1" applyFont="1" applyFill="1" applyBorder="1" applyAlignment="1">
      <alignment horizontal="right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3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Fill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3" borderId="8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3" fontId="4" fillId="4" borderId="8" xfId="0" applyNumberFormat="1" applyFont="1" applyFill="1" applyBorder="1" applyAlignment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3" borderId="5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/>
    </xf>
    <xf numFmtId="164" fontId="6" fillId="0" borderId="7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400Financna\410Rozpocet\spolocne\ROZPO&#268;ET%202011\Rada%20banky\ROZPO&#268;ET%202011%20-%20tabu&#318;ky%20(3.verz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ľky - prílohy 1-4"/>
      <sheetName val="A a P"/>
      <sheetName val="komentár-A"/>
      <sheetName val="komentár-P"/>
      <sheetName val="Výsledovka"/>
      <sheetName val="komentár-výsledovka"/>
      <sheetName val="Prev.náklady"/>
      <sheetName val="komentár-PN"/>
    </sheetNames>
    <sheetDataSet>
      <sheetData sheetId="1">
        <row r="54">
          <cell r="D54">
            <v>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 topLeftCell="A13">
      <selection activeCell="J39" sqref="J39"/>
    </sheetView>
  </sheetViews>
  <sheetFormatPr defaultColWidth="9.140625" defaultRowHeight="12.75"/>
  <cols>
    <col min="1" max="1" width="4.28125" style="0" customWidth="1"/>
    <col min="2" max="2" width="59.28125" style="0" customWidth="1"/>
    <col min="3" max="5" width="14.28125" style="0" customWidth="1"/>
    <col min="6" max="6" width="15.140625" style="0" customWidth="1"/>
  </cols>
  <sheetData>
    <row r="1" spans="1:6" ht="15">
      <c r="A1" s="1"/>
      <c r="B1" s="2"/>
      <c r="C1" s="3"/>
      <c r="D1" s="3"/>
      <c r="E1" s="4"/>
      <c r="F1" s="3" t="s">
        <v>0</v>
      </c>
    </row>
    <row r="2" spans="1:6" ht="18.75" thickBot="1">
      <c r="A2" s="5" t="s">
        <v>1</v>
      </c>
      <c r="B2" s="6"/>
      <c r="C2" s="7" t="s">
        <v>2</v>
      </c>
      <c r="D2" s="7"/>
      <c r="E2" s="7"/>
      <c r="F2" s="2"/>
    </row>
    <row r="3" spans="1:6" ht="12.75">
      <c r="A3" s="8"/>
      <c r="B3" s="9"/>
      <c r="C3" s="10" t="s">
        <v>3</v>
      </c>
      <c r="D3" s="10" t="s">
        <v>4</v>
      </c>
      <c r="E3" s="10" t="s">
        <v>3</v>
      </c>
      <c r="F3" s="10" t="s">
        <v>5</v>
      </c>
    </row>
    <row r="4" spans="1:6" ht="24.75" customHeight="1" thickBot="1">
      <c r="A4" s="11" t="s">
        <v>6</v>
      </c>
      <c r="B4" s="12" t="s">
        <v>7</v>
      </c>
      <c r="C4" s="13" t="s">
        <v>8</v>
      </c>
      <c r="D4" s="13" t="s">
        <v>8</v>
      </c>
      <c r="E4" s="13" t="s">
        <v>9</v>
      </c>
      <c r="F4" s="14" t="s">
        <v>10</v>
      </c>
    </row>
    <row r="5" spans="1:6" s="1" customFormat="1" ht="19.5" customHeight="1" thickBot="1">
      <c r="A5" s="37" t="s">
        <v>11</v>
      </c>
      <c r="B5" s="38" t="s">
        <v>12</v>
      </c>
      <c r="C5" s="39">
        <v>5</v>
      </c>
      <c r="D5" s="39">
        <v>5</v>
      </c>
      <c r="E5" s="40">
        <v>5</v>
      </c>
      <c r="F5" s="41">
        <f>E5/D5</f>
        <v>1</v>
      </c>
    </row>
    <row r="6" spans="1:6" s="1" customFormat="1" ht="19.5" customHeight="1">
      <c r="A6" s="42" t="s">
        <v>13</v>
      </c>
      <c r="B6" s="32" t="s">
        <v>14</v>
      </c>
      <c r="C6" s="33">
        <f>C8+C9+C10+C11</f>
        <v>14066</v>
      </c>
      <c r="D6" s="33">
        <f>D8+D9+D10+D11</f>
        <v>51860</v>
      </c>
      <c r="E6" s="34">
        <f>E8+E9+E10+E11</f>
        <v>14470</v>
      </c>
      <c r="F6" s="35">
        <f>E6/D6</f>
        <v>0.2790204396451986</v>
      </c>
    </row>
    <row r="7" spans="1:6" s="15" customFormat="1" ht="19.5" customHeight="1">
      <c r="A7" s="56"/>
      <c r="B7" s="16" t="s">
        <v>15</v>
      </c>
      <c r="C7" s="57"/>
      <c r="D7" s="57"/>
      <c r="E7" s="58"/>
      <c r="F7" s="59"/>
    </row>
    <row r="8" spans="1:6" s="15" customFormat="1" ht="19.5" customHeight="1">
      <c r="A8" s="60"/>
      <c r="B8" s="20" t="s">
        <v>16</v>
      </c>
      <c r="C8" s="21">
        <v>6</v>
      </c>
      <c r="D8" s="21">
        <v>10</v>
      </c>
      <c r="E8" s="22">
        <v>10</v>
      </c>
      <c r="F8" s="23">
        <f>E8/D8</f>
        <v>1</v>
      </c>
    </row>
    <row r="9" spans="1:6" s="15" customFormat="1" ht="19.5" customHeight="1">
      <c r="A9" s="60"/>
      <c r="B9" s="27" t="s">
        <v>17</v>
      </c>
      <c r="C9" s="21">
        <v>260</v>
      </c>
      <c r="D9" s="21">
        <v>450</v>
      </c>
      <c r="E9" s="29">
        <v>460</v>
      </c>
      <c r="F9" s="30">
        <f>E9/D9</f>
        <v>1.0222222222222221</v>
      </c>
    </row>
    <row r="10" spans="1:6" s="15" customFormat="1" ht="19.5" customHeight="1">
      <c r="A10" s="60"/>
      <c r="B10" s="27" t="s">
        <v>18</v>
      </c>
      <c r="C10" s="21">
        <v>0</v>
      </c>
      <c r="D10" s="21">
        <v>0</v>
      </c>
      <c r="E10" s="29">
        <v>0</v>
      </c>
      <c r="F10" s="61" t="s">
        <v>19</v>
      </c>
    </row>
    <row r="11" spans="1:6" s="15" customFormat="1" ht="19.5" customHeight="1" thickBot="1">
      <c r="A11" s="60"/>
      <c r="B11" s="16" t="s">
        <v>20</v>
      </c>
      <c r="C11" s="62">
        <v>13800</v>
      </c>
      <c r="D11" s="62">
        <v>51400</v>
      </c>
      <c r="E11" s="18">
        <v>14000</v>
      </c>
      <c r="F11" s="19">
        <f>E11/D11</f>
        <v>0.2723735408560311</v>
      </c>
    </row>
    <row r="12" spans="1:6" s="1" customFormat="1" ht="19.5" customHeight="1">
      <c r="A12" s="43" t="s">
        <v>21</v>
      </c>
      <c r="B12" s="32" t="s">
        <v>22</v>
      </c>
      <c r="C12" s="33">
        <f>C13+C17</f>
        <v>183200</v>
      </c>
      <c r="D12" s="33">
        <f>D13+D17</f>
        <v>110000</v>
      </c>
      <c r="E12" s="34">
        <f>E13+E17</f>
        <v>140000</v>
      </c>
      <c r="F12" s="35">
        <f>E12/D12</f>
        <v>1.2727272727272727</v>
      </c>
    </row>
    <row r="13" spans="1:6" s="15" customFormat="1" ht="19.5" customHeight="1">
      <c r="A13" s="63"/>
      <c r="B13" s="16" t="s">
        <v>23</v>
      </c>
      <c r="C13" s="17">
        <f>C15+C16</f>
        <v>183200</v>
      </c>
      <c r="D13" s="17">
        <f>D15+D16</f>
        <v>110000</v>
      </c>
      <c r="E13" s="18">
        <f>E15+E16</f>
        <v>140000</v>
      </c>
      <c r="F13" s="19">
        <f>E13/D13</f>
        <v>1.2727272727272727</v>
      </c>
    </row>
    <row r="14" spans="1:6" s="15" customFormat="1" ht="19.5" customHeight="1">
      <c r="A14" s="64"/>
      <c r="B14" s="16" t="s">
        <v>15</v>
      </c>
      <c r="C14" s="17"/>
      <c r="D14" s="17"/>
      <c r="E14" s="18"/>
      <c r="F14" s="19"/>
    </row>
    <row r="15" spans="1:6" s="15" customFormat="1" ht="19.5" customHeight="1">
      <c r="A15" s="65"/>
      <c r="B15" s="20" t="s">
        <v>24</v>
      </c>
      <c r="C15" s="21">
        <v>180000</v>
      </c>
      <c r="D15" s="21">
        <v>110000</v>
      </c>
      <c r="E15" s="22">
        <v>140000</v>
      </c>
      <c r="F15" s="23">
        <f>E15/D15</f>
        <v>1.2727272727272727</v>
      </c>
    </row>
    <row r="16" spans="1:6" s="15" customFormat="1" ht="19.5" customHeight="1">
      <c r="A16" s="65"/>
      <c r="B16" s="16" t="s">
        <v>25</v>
      </c>
      <c r="C16" s="21">
        <v>3200</v>
      </c>
      <c r="D16" s="21">
        <v>0</v>
      </c>
      <c r="E16" s="22">
        <v>0</v>
      </c>
      <c r="F16" s="66" t="s">
        <v>19</v>
      </c>
    </row>
    <row r="17" spans="1:6" s="15" customFormat="1" ht="19.5" customHeight="1" thickBot="1">
      <c r="A17" s="65"/>
      <c r="B17" s="27" t="s">
        <v>26</v>
      </c>
      <c r="C17" s="28">
        <v>0</v>
      </c>
      <c r="D17" s="28">
        <v>0</v>
      </c>
      <c r="E17" s="29">
        <v>0</v>
      </c>
      <c r="F17" s="61" t="s">
        <v>19</v>
      </c>
    </row>
    <row r="18" spans="1:6" s="1" customFormat="1" ht="19.5" customHeight="1">
      <c r="A18" s="42" t="s">
        <v>27</v>
      </c>
      <c r="B18" s="32" t="s">
        <v>28</v>
      </c>
      <c r="C18" s="44">
        <f>C19+C25</f>
        <v>115622</v>
      </c>
      <c r="D18" s="44">
        <f>D19+D25</f>
        <v>119060</v>
      </c>
      <c r="E18" s="34">
        <f>E19+E25</f>
        <v>134500</v>
      </c>
      <c r="F18" s="35">
        <f>E18/D18</f>
        <v>1.129682513018646</v>
      </c>
    </row>
    <row r="19" spans="1:6" s="15" customFormat="1" ht="19.5" customHeight="1">
      <c r="A19" s="67"/>
      <c r="B19" s="16" t="s">
        <v>29</v>
      </c>
      <c r="C19" s="68">
        <f>C21+C22+C23+C24</f>
        <v>128000</v>
      </c>
      <c r="D19" s="68">
        <f>D21+D22+D23+D24</f>
        <v>128000</v>
      </c>
      <c r="E19" s="18">
        <f>E21+E22+E23+E24</f>
        <v>144000</v>
      </c>
      <c r="F19" s="19">
        <f>E19/D19</f>
        <v>1.125</v>
      </c>
    </row>
    <row r="20" spans="1:6" s="15" customFormat="1" ht="19.5" customHeight="1">
      <c r="A20" s="60"/>
      <c r="B20" s="16" t="s">
        <v>15</v>
      </c>
      <c r="C20" s="17"/>
      <c r="D20" s="17"/>
      <c r="E20" s="18"/>
      <c r="F20" s="19"/>
    </row>
    <row r="21" spans="1:6" s="15" customFormat="1" ht="19.5" customHeight="1">
      <c r="A21" s="60"/>
      <c r="B21" s="20" t="s">
        <v>30</v>
      </c>
      <c r="C21" s="21">
        <v>35000</v>
      </c>
      <c r="D21" s="21">
        <v>48000</v>
      </c>
      <c r="E21" s="22">
        <v>55000</v>
      </c>
      <c r="F21" s="23">
        <f>E21/D21</f>
        <v>1.1458333333333333</v>
      </c>
    </row>
    <row r="22" spans="1:6" s="15" customFormat="1" ht="19.5" customHeight="1">
      <c r="A22" s="60"/>
      <c r="B22" s="20" t="s">
        <v>31</v>
      </c>
      <c r="C22" s="21">
        <v>76800</v>
      </c>
      <c r="D22" s="21">
        <v>47500</v>
      </c>
      <c r="E22" s="22">
        <v>55000</v>
      </c>
      <c r="F22" s="23">
        <f>E22/D22</f>
        <v>1.1578947368421053</v>
      </c>
    </row>
    <row r="23" spans="1:6" s="15" customFormat="1" ht="19.5" customHeight="1">
      <c r="A23" s="64"/>
      <c r="B23" s="27" t="s">
        <v>32</v>
      </c>
      <c r="C23" s="28">
        <v>16200</v>
      </c>
      <c r="D23" s="28">
        <v>32500</v>
      </c>
      <c r="E23" s="22">
        <v>34000</v>
      </c>
      <c r="F23" s="23">
        <f>E23/D23</f>
        <v>1.0461538461538462</v>
      </c>
    </row>
    <row r="24" spans="1:6" s="15" customFormat="1" ht="19.5" customHeight="1">
      <c r="A24" s="64"/>
      <c r="B24" s="27" t="s">
        <v>33</v>
      </c>
      <c r="C24" s="28">
        <v>0</v>
      </c>
      <c r="D24" s="28">
        <v>0</v>
      </c>
      <c r="E24" s="22">
        <v>0</v>
      </c>
      <c r="F24" s="66" t="s">
        <v>19</v>
      </c>
    </row>
    <row r="25" spans="1:6" s="15" customFormat="1" ht="19.5" customHeight="1" thickBot="1">
      <c r="A25" s="65"/>
      <c r="B25" s="27" t="s">
        <v>26</v>
      </c>
      <c r="C25" s="28">
        <v>-12378</v>
      </c>
      <c r="D25" s="28">
        <v>-8940</v>
      </c>
      <c r="E25" s="29">
        <v>-9500</v>
      </c>
      <c r="F25" s="30">
        <f>E25/D25</f>
        <v>1.0626398210290828</v>
      </c>
    </row>
    <row r="26" spans="1:6" s="1" customFormat="1" ht="19.5" customHeight="1">
      <c r="A26" s="43" t="s">
        <v>34</v>
      </c>
      <c r="B26" s="32" t="s">
        <v>35</v>
      </c>
      <c r="C26" s="33">
        <f>C28+C29+C30</f>
        <v>5433</v>
      </c>
      <c r="D26" s="33">
        <f>D28+D29+D30</f>
        <v>3880</v>
      </c>
      <c r="E26" s="34">
        <f>E28+E29+E30</f>
        <v>3628</v>
      </c>
      <c r="F26" s="35">
        <f>E26/D26</f>
        <v>0.9350515463917526</v>
      </c>
    </row>
    <row r="27" spans="1:6" s="15" customFormat="1" ht="19.5" customHeight="1">
      <c r="A27" s="63"/>
      <c r="B27" s="16" t="s">
        <v>15</v>
      </c>
      <c r="C27" s="17"/>
      <c r="D27" s="17"/>
      <c r="E27" s="18"/>
      <c r="F27" s="19"/>
    </row>
    <row r="28" spans="1:6" s="15" customFormat="1" ht="19.5" customHeight="1">
      <c r="A28" s="63"/>
      <c r="B28" s="20" t="s">
        <v>36</v>
      </c>
      <c r="C28" s="21">
        <v>2211</v>
      </c>
      <c r="D28" s="21">
        <v>2687</v>
      </c>
      <c r="E28" s="22">
        <v>2819</v>
      </c>
      <c r="F28" s="23">
        <f>E28/D28</f>
        <v>1.0491254186825456</v>
      </c>
    </row>
    <row r="29" spans="1:6" s="15" customFormat="1" ht="19.5" customHeight="1">
      <c r="A29" s="63"/>
      <c r="B29" s="20" t="s">
        <v>37</v>
      </c>
      <c r="C29" s="21">
        <v>3323</v>
      </c>
      <c r="D29" s="21">
        <v>1420</v>
      </c>
      <c r="E29" s="22">
        <v>1063</v>
      </c>
      <c r="F29" s="23">
        <f>E29/D29</f>
        <v>0.7485915492957746</v>
      </c>
    </row>
    <row r="30" spans="1:6" s="15" customFormat="1" ht="19.5" customHeight="1" thickBot="1">
      <c r="A30" s="69"/>
      <c r="B30" s="31" t="s">
        <v>26</v>
      </c>
      <c r="C30" s="24">
        <v>-101</v>
      </c>
      <c r="D30" s="24">
        <v>-227</v>
      </c>
      <c r="E30" s="25">
        <v>-254</v>
      </c>
      <c r="F30" s="26">
        <f>E30/D30</f>
        <v>1.118942731277533</v>
      </c>
    </row>
    <row r="31" spans="1:6" s="1" customFormat="1" ht="19.5" customHeight="1">
      <c r="A31" s="43" t="s">
        <v>38</v>
      </c>
      <c r="B31" s="45" t="s">
        <v>39</v>
      </c>
      <c r="C31" s="33">
        <f>C33+C34</f>
        <v>5446</v>
      </c>
      <c r="D31" s="33">
        <f>D33+D34</f>
        <v>5652</v>
      </c>
      <c r="E31" s="34">
        <f>E33+E34</f>
        <v>4851</v>
      </c>
      <c r="F31" s="35">
        <f>E31/D31</f>
        <v>0.85828025477707</v>
      </c>
    </row>
    <row r="32" spans="1:6" s="15" customFormat="1" ht="19.5" customHeight="1">
      <c r="A32" s="64"/>
      <c r="B32" s="70" t="s">
        <v>15</v>
      </c>
      <c r="C32" s="17"/>
      <c r="D32" s="17"/>
      <c r="E32" s="18"/>
      <c r="F32" s="19"/>
    </row>
    <row r="33" spans="1:6" s="15" customFormat="1" ht="19.5" customHeight="1">
      <c r="A33" s="64"/>
      <c r="B33" s="71" t="s">
        <v>40</v>
      </c>
      <c r="C33" s="21">
        <v>3526</v>
      </c>
      <c r="D33" s="21">
        <v>3568</v>
      </c>
      <c r="E33" s="22">
        <v>3229</v>
      </c>
      <c r="F33" s="23">
        <f>E33/D33</f>
        <v>0.9049887892376681</v>
      </c>
    </row>
    <row r="34" spans="1:6" s="15" customFormat="1" ht="19.5" customHeight="1" thickBot="1">
      <c r="A34" s="64"/>
      <c r="B34" s="27" t="s">
        <v>41</v>
      </c>
      <c r="C34" s="28">
        <v>1920</v>
      </c>
      <c r="D34" s="28">
        <v>2084</v>
      </c>
      <c r="E34" s="29">
        <v>1622</v>
      </c>
      <c r="F34" s="30">
        <f>E34/D34</f>
        <v>0.7783109404990403</v>
      </c>
    </row>
    <row r="35" spans="1:6" s="1" customFormat="1" ht="19.5" customHeight="1">
      <c r="A35" s="43" t="s">
        <v>42</v>
      </c>
      <c r="B35" s="46" t="s">
        <v>43</v>
      </c>
      <c r="C35" s="33">
        <f>C37+C38+C39</f>
        <v>2046</v>
      </c>
      <c r="D35" s="33">
        <f>D37+D38+D39</f>
        <v>22500</v>
      </c>
      <c r="E35" s="34">
        <f>E37+E38+E39</f>
        <v>20000</v>
      </c>
      <c r="F35" s="35">
        <f>E35/D35</f>
        <v>0.8888888888888888</v>
      </c>
    </row>
    <row r="36" spans="1:6" s="15" customFormat="1" ht="19.5" customHeight="1">
      <c r="A36" s="64"/>
      <c r="B36" s="72" t="s">
        <v>15</v>
      </c>
      <c r="C36" s="17"/>
      <c r="D36" s="17"/>
      <c r="E36" s="18"/>
      <c r="F36" s="19"/>
    </row>
    <row r="37" spans="1:6" s="15" customFormat="1" ht="19.5" customHeight="1">
      <c r="A37" s="64"/>
      <c r="B37" s="72" t="s">
        <v>44</v>
      </c>
      <c r="C37" s="17">
        <v>0</v>
      </c>
      <c r="D37" s="17">
        <v>10000</v>
      </c>
      <c r="E37" s="18">
        <v>10000</v>
      </c>
      <c r="F37" s="19">
        <f>E37/D37</f>
        <v>1</v>
      </c>
    </row>
    <row r="38" spans="1:6" s="15" customFormat="1" ht="19.5" customHeight="1">
      <c r="A38" s="64"/>
      <c r="B38" s="72" t="s">
        <v>45</v>
      </c>
      <c r="C38" s="17">
        <v>2046</v>
      </c>
      <c r="D38" s="17">
        <v>12500</v>
      </c>
      <c r="E38" s="18">
        <v>10000</v>
      </c>
      <c r="F38" s="19">
        <f>E38/D38</f>
        <v>0.8</v>
      </c>
    </row>
    <row r="39" spans="1:6" s="15" customFormat="1" ht="19.5" customHeight="1" thickBot="1">
      <c r="A39" s="64"/>
      <c r="B39" s="72" t="s">
        <v>46</v>
      </c>
      <c r="C39" s="17">
        <v>0</v>
      </c>
      <c r="D39" s="17">
        <v>0</v>
      </c>
      <c r="E39" s="18">
        <v>0</v>
      </c>
      <c r="F39" s="73" t="s">
        <v>19</v>
      </c>
    </row>
    <row r="40" spans="1:6" s="1" customFormat="1" ht="19.5" customHeight="1" thickBot="1">
      <c r="A40" s="47" t="s">
        <v>47</v>
      </c>
      <c r="B40" s="36" t="s">
        <v>48</v>
      </c>
      <c r="C40" s="48">
        <f>'[1]A a P'!D54</f>
        <v>382</v>
      </c>
      <c r="D40" s="49">
        <v>1043</v>
      </c>
      <c r="E40" s="50">
        <v>1296</v>
      </c>
      <c r="F40" s="51">
        <f>E40/D40</f>
        <v>1.242569511025887</v>
      </c>
    </row>
    <row r="41" spans="1:6" s="1" customFormat="1" ht="19.5" customHeight="1" thickBot="1">
      <c r="A41" s="52" t="s">
        <v>49</v>
      </c>
      <c r="B41" s="53" t="s">
        <v>50</v>
      </c>
      <c r="C41" s="54">
        <f>C5+C6+C12+C18+C26+C31+C35+C40</f>
        <v>326200</v>
      </c>
      <c r="D41" s="54">
        <f>D5+D6+D12+D18+D26+D31+D35+D40</f>
        <v>314000</v>
      </c>
      <c r="E41" s="54">
        <f>E5+E6+E12+E18+E26+E31+E35+E40</f>
        <v>318750</v>
      </c>
      <c r="F41" s="55">
        <f>E41/D41</f>
        <v>1.0151273885350318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Blažeková</dc:creator>
  <cp:keywords/>
  <dc:description/>
  <cp:lastModifiedBy>Dagmar Blažeková</cp:lastModifiedBy>
  <cp:lastPrinted>2010-08-25T05:39:22Z</cp:lastPrinted>
  <dcterms:created xsi:type="dcterms:W3CDTF">2010-08-20T07:56:04Z</dcterms:created>
  <dcterms:modified xsi:type="dcterms:W3CDTF">2010-09-06T14:24:41Z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