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<sst xmlns="http://schemas.openxmlformats.org/spreadsheetml/2006/main" count="29" uniqueCount="26">
  <si>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FINANČNÝ PLÁN</t>
  </si>
  <si>
    <t>Názov opatrenia:</t>
  </si>
  <si>
    <t>Rozšírenie čistiacej stanice odpadových vôd v Nitrianskej aglomerácii</t>
  </si>
  <si>
    <t>Reg Číslo ISPA :</t>
  </si>
  <si>
    <t>2000 SK 16 P PE 002</t>
  </si>
  <si>
    <t>Euro</t>
  </si>
  <si>
    <t>Rok</t>
  </si>
  <si>
    <t>Celkové náklady</t>
  </si>
  <si>
    <t>Neoprávnené náklady</t>
  </si>
  <si>
    <t>Oprávnené náklady</t>
  </si>
  <si>
    <t>Bankové úvery*</t>
  </si>
  <si>
    <t>Spolu</t>
  </si>
  <si>
    <t>ISPA</t>
  </si>
  <si>
    <t>Národné inštitúcie</t>
  </si>
  <si>
    <t>Ústredná vláda (štátny rozpočet)</t>
  </si>
  <si>
    <t>Iné (miestne)</t>
  </si>
  <si>
    <t>(%)</t>
  </si>
  <si>
    <t>=2+3</t>
  </si>
  <si>
    <t>=5+7+8</t>
  </si>
  <si>
    <t>=3/1</t>
  </si>
  <si>
    <t>=5/3</t>
  </si>
  <si>
    <t>=9/1</t>
  </si>
  <si>
    <t>non annualised</t>
  </si>
  <si>
    <t>Celkom</t>
  </si>
  <si>
    <t xml:space="preserve">*Je prerokovaný úver z  PKB mestu Nitra, v prípade jeho schválenia budú z neho hradené náklady v stĺpci 8 </t>
  </si>
  <si>
    <t>PRÍLOHA II Finančného memoranda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</si>
</sst>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;\-"/>
  </numFmts>
  <fonts count="16">
    <font>
      <sz val="10"/>
      <name val="Arial CE"/>
      <family val="0"/>
    </font>
    <font>
      <b/>
      <sz val="12"/>
      <name val="Times New Roman"/>
      <family val="1"/>
    </font>
    <font>
      <b/>
      <sz val="14"/>
      <name val="Times New Roman"/>
      <family val="0"/>
    </font>
    <font>
      <b/>
      <sz val="13"/>
      <name val="Times New Roman"/>
      <family val="1"/>
    </font>
    <font>
      <sz val="12"/>
      <name val="Arial"/>
      <family val="0"/>
    </font>
    <font>
      <b/>
      <sz val="14"/>
      <name val="Times New Roman CE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b/>
      <i/>
      <sz val="12"/>
      <color indexed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 quotePrefix="1">
      <alignment horizontal="center" vertic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3" fillId="2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5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6" fillId="2" borderId="0" xfId="0" applyFont="1" applyFill="1" applyBorder="1" applyAlignment="1">
      <alignment horizontal="right" vertical="top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 quotePrefix="1">
      <alignment horizontal="center" vertical="center"/>
    </xf>
    <xf numFmtId="0" fontId="7" fillId="4" borderId="6" xfId="0" applyFont="1" applyFill="1" applyBorder="1" applyAlignment="1" quotePrefix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 quotePrefix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 quotePrefix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4" borderId="16" xfId="0" applyFont="1" applyFill="1" applyBorder="1" applyAlignment="1" quotePrefix="1">
      <alignment horizontal="center" vertical="center"/>
    </xf>
    <xf numFmtId="0" fontId="7" fillId="4" borderId="17" xfId="0" applyFont="1" applyFill="1" applyBorder="1" applyAlignment="1" quotePrefix="1">
      <alignment horizontal="center" vertical="center"/>
    </xf>
    <xf numFmtId="0" fontId="7" fillId="4" borderId="11" xfId="0" applyFont="1" applyFill="1" applyBorder="1" applyAlignment="1" quotePrefix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 quotePrefix="1">
      <alignment horizontal="center" vertical="center"/>
    </xf>
    <xf numFmtId="0" fontId="7" fillId="4" borderId="23" xfId="0" applyFont="1" applyFill="1" applyBorder="1" applyAlignment="1" quotePrefix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 wrapText="1"/>
    </xf>
    <xf numFmtId="0" fontId="7" fillId="4" borderId="24" xfId="0" applyFont="1" applyFill="1" applyBorder="1" applyAlignment="1" quotePrefix="1">
      <alignment horizontal="center" vertical="center"/>
    </xf>
    <xf numFmtId="0" fontId="7" fillId="4" borderId="25" xfId="0" applyFont="1" applyFill="1" applyBorder="1" applyAlignment="1" quotePrefix="1">
      <alignment horizontal="center" vertical="center"/>
    </xf>
    <xf numFmtId="0" fontId="8" fillId="5" borderId="26" xfId="0" applyFont="1" applyFill="1" applyBorder="1" applyAlignment="1">
      <alignment/>
    </xf>
    <xf numFmtId="0" fontId="8" fillId="5" borderId="27" xfId="0" applyFont="1" applyFill="1" applyBorder="1" applyAlignment="1">
      <alignment horizontal="center" vertical="center"/>
    </xf>
    <xf numFmtId="0" fontId="8" fillId="5" borderId="27" xfId="0" applyFont="1" applyFill="1" applyBorder="1" applyAlignment="1" quotePrefix="1">
      <alignment horizontal="center" vertical="center"/>
    </xf>
    <xf numFmtId="0" fontId="8" fillId="5" borderId="28" xfId="0" applyNumberFormat="1" applyFont="1" applyFill="1" applyBorder="1" applyAlignment="1" quotePrefix="1">
      <alignment horizontal="center" vertical="center"/>
    </xf>
    <xf numFmtId="0" fontId="8" fillId="5" borderId="28" xfId="0" applyFont="1" applyFill="1" applyBorder="1" applyAlignment="1" quotePrefix="1">
      <alignment horizontal="center" vertical="center"/>
    </xf>
    <xf numFmtId="0" fontId="8" fillId="5" borderId="27" xfId="0" applyNumberFormat="1" applyFont="1" applyFill="1" applyBorder="1" applyAlignment="1" quotePrefix="1">
      <alignment horizontal="center" vertical="center"/>
    </xf>
    <xf numFmtId="0" fontId="8" fillId="5" borderId="0" xfId="0" applyFont="1" applyFill="1" applyBorder="1" applyAlignment="1" quotePrefix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17" xfId="0" applyNumberFormat="1" applyFont="1" applyFill="1" applyBorder="1" applyAlignment="1" quotePrefix="1">
      <alignment horizontal="center" vertical="center"/>
    </xf>
    <xf numFmtId="0" fontId="8" fillId="5" borderId="16" xfId="0" applyFont="1" applyFill="1" applyBorder="1" applyAlignment="1">
      <alignment/>
    </xf>
    <xf numFmtId="0" fontId="8" fillId="5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 quotePrefix="1">
      <alignment horizontal="center" vertical="center"/>
    </xf>
    <xf numFmtId="9" fontId="8" fillId="5" borderId="12" xfId="0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 quotePrefix="1">
      <alignment horizontal="center" vertical="center"/>
    </xf>
    <xf numFmtId="9" fontId="8" fillId="5" borderId="10" xfId="0" applyNumberFormat="1" applyFont="1" applyFill="1" applyBorder="1" applyAlignment="1">
      <alignment horizontal="center" vertical="center"/>
    </xf>
    <xf numFmtId="9" fontId="8" fillId="5" borderId="17" xfId="0" applyNumberFormat="1" applyFont="1" applyFill="1" applyBorder="1" applyAlignment="1">
      <alignment horizontal="center" vertical="center"/>
    </xf>
    <xf numFmtId="0" fontId="8" fillId="5" borderId="24" xfId="0" applyFont="1" applyFill="1" applyBorder="1" applyAlignment="1">
      <alignment/>
    </xf>
    <xf numFmtId="0" fontId="8" fillId="5" borderId="21" xfId="0" applyFont="1" applyFill="1" applyBorder="1" applyAlignment="1" quotePrefix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0" fillId="5" borderId="21" xfId="0" applyFont="1" applyFill="1" applyBorder="1" applyAlignment="1" quotePrefix="1">
      <alignment horizontal="center" vertical="center" wrapText="1"/>
    </xf>
    <xf numFmtId="0" fontId="8" fillId="5" borderId="21" xfId="0" applyFont="1" applyFill="1" applyBorder="1" applyAlignment="1" quotePrefix="1">
      <alignment horizontal="center" vertical="center" wrapText="1"/>
    </xf>
    <xf numFmtId="0" fontId="8" fillId="5" borderId="5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5" xfId="0" applyFont="1" applyFill="1" applyBorder="1" applyAlignment="1" quotePrefix="1">
      <alignment horizontal="center" vertical="center" wrapText="1"/>
    </xf>
    <xf numFmtId="0" fontId="9" fillId="0" borderId="24" xfId="0" applyFont="1" applyFill="1" applyBorder="1" applyAlignment="1">
      <alignment horizontal="center"/>
    </xf>
    <xf numFmtId="164" fontId="7" fillId="3" borderId="21" xfId="0" applyNumberFormat="1" applyFont="1" applyFill="1" applyBorder="1" applyAlignment="1" quotePrefix="1">
      <alignment horizontal="center"/>
    </xf>
    <xf numFmtId="1" fontId="7" fillId="3" borderId="21" xfId="0" applyNumberFormat="1" applyFont="1" applyFill="1" applyBorder="1" applyAlignment="1" quotePrefix="1">
      <alignment horizontal="center"/>
    </xf>
    <xf numFmtId="1" fontId="7" fillId="3" borderId="21" xfId="0" applyNumberFormat="1" applyFont="1" applyFill="1" applyBorder="1" applyAlignment="1" quotePrefix="1">
      <alignment horizontal="center" vertical="center"/>
    </xf>
    <xf numFmtId="164" fontId="7" fillId="3" borderId="5" xfId="0" applyNumberFormat="1" applyFont="1" applyFill="1" applyBorder="1" applyAlignment="1" quotePrefix="1">
      <alignment horizontal="center"/>
    </xf>
    <xf numFmtId="164" fontId="7" fillId="3" borderId="20" xfId="0" applyNumberFormat="1" applyFont="1" applyFill="1" applyBorder="1" applyAlignment="1" quotePrefix="1">
      <alignment horizontal="center"/>
    </xf>
    <xf numFmtId="164" fontId="7" fillId="3" borderId="29" xfId="0" applyNumberFormat="1" applyFont="1" applyFill="1" applyBorder="1" applyAlignment="1" quotePrefix="1">
      <alignment horizontal="center"/>
    </xf>
    <xf numFmtId="164" fontId="7" fillId="3" borderId="21" xfId="0" applyNumberFormat="1" applyFont="1" applyFill="1" applyBorder="1" applyAlignment="1">
      <alignment horizontal="center" vertical="center"/>
    </xf>
    <xf numFmtId="164" fontId="7" fillId="3" borderId="29" xfId="0" applyNumberFormat="1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164" fontId="7" fillId="3" borderId="21" xfId="0" applyNumberFormat="1" applyFont="1" applyFill="1" applyBorder="1" applyAlignment="1" quotePrefix="1">
      <alignment horizontal="center" vertical="center"/>
    </xf>
    <xf numFmtId="164" fontId="7" fillId="3" borderId="2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6" fillId="4" borderId="30" xfId="0" applyFont="1" applyFill="1" applyBorder="1" applyAlignment="1">
      <alignment horizontal="center" vertical="center"/>
    </xf>
    <xf numFmtId="164" fontId="7" fillId="4" borderId="31" xfId="0" applyNumberFormat="1" applyFont="1" applyFill="1" applyBorder="1" applyAlignment="1" quotePrefix="1">
      <alignment horizontal="center" vertical="center"/>
    </xf>
    <xf numFmtId="1" fontId="7" fillId="4" borderId="31" xfId="0" applyNumberFormat="1" applyFont="1" applyFill="1" applyBorder="1" applyAlignment="1" quotePrefix="1">
      <alignment horizontal="center" vertical="center"/>
    </xf>
    <xf numFmtId="1" fontId="7" fillId="4" borderId="31" xfId="0" applyNumberFormat="1" applyFont="1" applyFill="1" applyBorder="1" applyAlignment="1">
      <alignment horizontal="center" vertical="center"/>
    </xf>
    <xf numFmtId="164" fontId="7" fillId="4" borderId="32" xfId="0" applyNumberFormat="1" applyFont="1" applyFill="1" applyBorder="1" applyAlignment="1" quotePrefix="1">
      <alignment horizontal="center"/>
    </xf>
    <xf numFmtId="164" fontId="7" fillId="4" borderId="30" xfId="0" applyNumberFormat="1" applyFont="1" applyFill="1" applyBorder="1" applyAlignment="1">
      <alignment horizontal="center" vertical="center"/>
    </xf>
    <xf numFmtId="164" fontId="7" fillId="4" borderId="32" xfId="0" applyNumberFormat="1" applyFont="1" applyFill="1" applyBorder="1" applyAlignment="1" quotePrefix="1">
      <alignment horizontal="center" vertical="center"/>
    </xf>
    <xf numFmtId="0" fontId="12" fillId="2" borderId="0" xfId="0" applyFont="1" applyFill="1" applyAlignment="1">
      <alignment/>
    </xf>
    <xf numFmtId="0" fontId="13" fillId="0" borderId="0" xfId="0" applyFont="1" applyAlignment="1">
      <alignment/>
    </xf>
    <xf numFmtId="3" fontId="1" fillId="3" borderId="0" xfId="0" applyNumberFormat="1" applyFont="1" applyFill="1" applyBorder="1" applyAlignment="1">
      <alignment horizontal="right"/>
    </xf>
    <xf numFmtId="3" fontId="14" fillId="3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workbookViewId="0" topLeftCell="L1">
      <selection activeCell="D4" sqref="D4:M4"/>
    </sheetView>
  </sheetViews>
  <sheetFormatPr defaultColWidth="9.00390625" defaultRowHeight="12.75"/>
  <cols>
    <col min="1" max="1" width="3.375" style="0" customWidth="1"/>
    <col min="2" max="2" width="11.625" style="0" customWidth="1"/>
    <col min="3" max="3" width="10.25390625" style="0" customWidth="1"/>
    <col min="4" max="4" width="11.625" style="0" customWidth="1"/>
    <col min="5" max="5" width="10.25390625" style="0" customWidth="1"/>
    <col min="6" max="6" width="6.125" style="0" customWidth="1"/>
    <col min="7" max="7" width="10.25390625" style="0" customWidth="1"/>
    <col min="8" max="8" width="5.25390625" style="0" customWidth="1"/>
    <col min="9" max="12" width="10.25390625" style="0" customWidth="1"/>
    <col min="13" max="13" width="5.25390625" style="0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M1" s="2" t="s">
        <v>25</v>
      </c>
    </row>
    <row r="2" spans="1:13" ht="18.75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8.75">
      <c r="B3" s="5"/>
      <c r="C3" s="6"/>
      <c r="D3" s="7"/>
      <c r="F3" s="6"/>
      <c r="G3" s="6"/>
      <c r="H3" s="6"/>
      <c r="I3" s="6"/>
      <c r="J3" s="6"/>
      <c r="K3" s="6"/>
      <c r="L3" s="6"/>
      <c r="M3" s="6"/>
    </row>
    <row r="4" spans="1:13" ht="38.25" customHeight="1">
      <c r="A4" s="1"/>
      <c r="B4" s="8" t="s">
        <v>1</v>
      </c>
      <c r="C4" s="9"/>
      <c r="D4" s="10" t="s">
        <v>2</v>
      </c>
      <c r="E4" s="11"/>
      <c r="F4" s="11"/>
      <c r="G4" s="11"/>
      <c r="H4" s="11"/>
      <c r="I4" s="11"/>
      <c r="J4" s="11"/>
      <c r="K4" s="11"/>
      <c r="L4" s="11"/>
      <c r="M4" s="11"/>
    </row>
    <row r="5" spans="1:13" ht="18.75">
      <c r="A5" s="1"/>
      <c r="B5" s="12" t="s">
        <v>3</v>
      </c>
      <c r="C5" s="13"/>
      <c r="D5" s="14" t="s">
        <v>4</v>
      </c>
      <c r="F5" s="15"/>
      <c r="G5" s="15"/>
      <c r="H5" s="15"/>
      <c r="I5" s="15"/>
      <c r="J5" s="15"/>
      <c r="K5" s="15"/>
      <c r="L5" s="15"/>
      <c r="M5" s="15"/>
    </row>
    <row r="6" spans="1:13" ht="16.5">
      <c r="A6" s="1"/>
      <c r="B6" s="16"/>
      <c r="C6" s="17"/>
      <c r="D6" s="17"/>
      <c r="E6" s="15"/>
      <c r="F6" s="15"/>
      <c r="G6" s="15"/>
      <c r="H6" s="15"/>
      <c r="I6" s="15"/>
      <c r="J6" s="15"/>
      <c r="K6" s="15"/>
      <c r="L6" s="15"/>
      <c r="M6" s="15"/>
    </row>
    <row r="7" spans="1:13" ht="16.5" thickBot="1">
      <c r="A7" s="1"/>
      <c r="E7" s="18"/>
      <c r="F7" s="18"/>
      <c r="G7" s="18"/>
      <c r="H7" s="18"/>
      <c r="I7" s="18"/>
      <c r="J7" s="18"/>
      <c r="K7" s="15"/>
      <c r="M7" s="19" t="s">
        <v>5</v>
      </c>
    </row>
    <row r="8" spans="1:13" ht="30.75" customHeight="1" thickTop="1">
      <c r="A8" s="1"/>
      <c r="B8" s="20" t="s">
        <v>6</v>
      </c>
      <c r="C8" s="21" t="s">
        <v>7</v>
      </c>
      <c r="D8" s="22" t="s">
        <v>8</v>
      </c>
      <c r="E8" s="23" t="s">
        <v>9</v>
      </c>
      <c r="F8" s="24"/>
      <c r="G8" s="24"/>
      <c r="H8" s="24"/>
      <c r="I8" s="24"/>
      <c r="J8" s="24"/>
      <c r="K8" s="25"/>
      <c r="L8" s="26" t="s">
        <v>10</v>
      </c>
      <c r="M8" s="27"/>
    </row>
    <row r="9" spans="1:13" ht="20.25" customHeight="1">
      <c r="A9" s="1"/>
      <c r="B9" s="28"/>
      <c r="C9" s="29"/>
      <c r="D9" s="29"/>
      <c r="E9" s="30" t="s">
        <v>11</v>
      </c>
      <c r="F9" s="31"/>
      <c r="G9" s="30" t="s">
        <v>12</v>
      </c>
      <c r="H9" s="32"/>
      <c r="I9" s="33" t="s">
        <v>13</v>
      </c>
      <c r="J9" s="34"/>
      <c r="K9" s="35"/>
      <c r="L9" s="36"/>
      <c r="M9" s="37"/>
    </row>
    <row r="10" spans="1:13" ht="18" customHeight="1">
      <c r="A10" s="1"/>
      <c r="B10" s="28"/>
      <c r="C10" s="29"/>
      <c r="D10" s="29"/>
      <c r="E10" s="38"/>
      <c r="F10" s="31"/>
      <c r="G10" s="30"/>
      <c r="H10" s="39"/>
      <c r="I10" s="40" t="s">
        <v>14</v>
      </c>
      <c r="J10" s="40" t="s">
        <v>15</v>
      </c>
      <c r="K10" s="41" t="s">
        <v>11</v>
      </c>
      <c r="L10" s="36"/>
      <c r="M10" s="37"/>
    </row>
    <row r="11" spans="1:13" ht="33.75" customHeight="1">
      <c r="A11" s="1"/>
      <c r="B11" s="42"/>
      <c r="C11" s="43"/>
      <c r="D11" s="43"/>
      <c r="E11" s="44"/>
      <c r="F11" s="45"/>
      <c r="G11" s="46"/>
      <c r="H11" s="47"/>
      <c r="I11" s="40"/>
      <c r="J11" s="40"/>
      <c r="K11" s="48"/>
      <c r="L11" s="49"/>
      <c r="M11" s="50"/>
    </row>
    <row r="12" spans="1:13" ht="12.75">
      <c r="A12" s="1"/>
      <c r="B12" s="51"/>
      <c r="C12" s="52">
        <v>1</v>
      </c>
      <c r="D12" s="52">
        <v>2</v>
      </c>
      <c r="E12" s="53">
        <v>3</v>
      </c>
      <c r="F12" s="54">
        <v>4</v>
      </c>
      <c r="G12" s="55">
        <v>5</v>
      </c>
      <c r="H12" s="54">
        <v>6</v>
      </c>
      <c r="I12" s="56">
        <v>7</v>
      </c>
      <c r="J12" s="53">
        <v>8</v>
      </c>
      <c r="K12" s="57">
        <v>9</v>
      </c>
      <c r="L12" s="58">
        <v>10</v>
      </c>
      <c r="M12" s="59">
        <v>11</v>
      </c>
    </row>
    <row r="13" spans="1:13" ht="12.75">
      <c r="A13" s="1"/>
      <c r="B13" s="60"/>
      <c r="C13" s="61"/>
      <c r="D13" s="61"/>
      <c r="E13" s="62"/>
      <c r="F13" s="63" t="s">
        <v>16</v>
      </c>
      <c r="G13" s="64"/>
      <c r="H13" s="63" t="s">
        <v>16</v>
      </c>
      <c r="I13" s="65"/>
      <c r="J13" s="62"/>
      <c r="K13" s="57"/>
      <c r="L13" s="58"/>
      <c r="M13" s="66" t="s">
        <v>16</v>
      </c>
    </row>
    <row r="14" spans="1:13" ht="12.75">
      <c r="A14" s="1"/>
      <c r="B14" s="67"/>
      <c r="C14" s="68" t="s">
        <v>17</v>
      </c>
      <c r="D14" s="69"/>
      <c r="E14" s="70" t="s">
        <v>18</v>
      </c>
      <c r="F14" s="71" t="s">
        <v>19</v>
      </c>
      <c r="G14" s="69"/>
      <c r="H14" s="71" t="s">
        <v>20</v>
      </c>
      <c r="I14" s="71"/>
      <c r="J14" s="69"/>
      <c r="K14" s="72"/>
      <c r="L14" s="73"/>
      <c r="M14" s="74" t="s">
        <v>21</v>
      </c>
    </row>
    <row r="15" spans="1:13" ht="12.75">
      <c r="A15" s="1"/>
      <c r="B15" s="75">
        <v>2000</v>
      </c>
      <c r="C15" s="76">
        <f aca="true" t="shared" si="0" ref="C15:C22">D15+E15</f>
        <v>4141680</v>
      </c>
      <c r="D15" s="76">
        <v>0</v>
      </c>
      <c r="E15" s="76">
        <f>G15+I15+J15</f>
        <v>4141680</v>
      </c>
      <c r="F15" s="77">
        <f>E15/C15*100</f>
        <v>100</v>
      </c>
      <c r="G15" s="76">
        <v>4141680</v>
      </c>
      <c r="H15" s="78">
        <f>100*G15/E15</f>
        <v>100</v>
      </c>
      <c r="I15" s="76">
        <v>0</v>
      </c>
      <c r="J15" s="76">
        <v>0</v>
      </c>
      <c r="K15" s="79">
        <f>SUM(I15:J15)</f>
        <v>0</v>
      </c>
      <c r="L15" s="80">
        <v>0</v>
      </c>
      <c r="M15" s="81">
        <f>L15/C15*100</f>
        <v>0</v>
      </c>
    </row>
    <row r="16" spans="1:13" ht="12.75">
      <c r="A16" s="1"/>
      <c r="B16" s="75">
        <v>2001</v>
      </c>
      <c r="C16" s="76">
        <f t="shared" si="0"/>
        <v>5177100</v>
      </c>
      <c r="D16" s="76">
        <v>0</v>
      </c>
      <c r="E16" s="76">
        <f>G16+I16+J16</f>
        <v>5177100</v>
      </c>
      <c r="F16" s="76">
        <v>0</v>
      </c>
      <c r="G16" s="76">
        <v>0</v>
      </c>
      <c r="H16" s="82">
        <v>0</v>
      </c>
      <c r="I16" s="76">
        <v>1294257</v>
      </c>
      <c r="J16" s="76">
        <v>3882843</v>
      </c>
      <c r="K16" s="79">
        <f aca="true" t="shared" si="1" ref="K16:K23">SUM(I16:J16)</f>
        <v>5177100</v>
      </c>
      <c r="L16" s="80">
        <v>0</v>
      </c>
      <c r="M16" s="83">
        <v>0</v>
      </c>
    </row>
    <row r="17" spans="1:13" ht="12.75">
      <c r="A17" s="1"/>
      <c r="B17" s="75">
        <v>2002</v>
      </c>
      <c r="C17" s="76">
        <f t="shared" si="0"/>
        <v>0</v>
      </c>
      <c r="D17" s="76">
        <v>0</v>
      </c>
      <c r="E17" s="76">
        <f>G17+I17+J17</f>
        <v>0</v>
      </c>
      <c r="F17" s="76">
        <v>0</v>
      </c>
      <c r="G17" s="76">
        <v>0</v>
      </c>
      <c r="H17" s="82">
        <v>0</v>
      </c>
      <c r="I17" s="76">
        <v>0</v>
      </c>
      <c r="J17" s="76">
        <v>0</v>
      </c>
      <c r="K17" s="79">
        <f t="shared" si="1"/>
        <v>0</v>
      </c>
      <c r="L17" s="80">
        <v>0</v>
      </c>
      <c r="M17" s="83">
        <v>0</v>
      </c>
    </row>
    <row r="18" spans="1:13" ht="12.75">
      <c r="A18" s="1"/>
      <c r="B18" s="75">
        <v>2003</v>
      </c>
      <c r="C18" s="76">
        <f t="shared" si="0"/>
        <v>0</v>
      </c>
      <c r="D18" s="76">
        <v>0</v>
      </c>
      <c r="E18" s="76">
        <f>G18+I18+J18</f>
        <v>0</v>
      </c>
      <c r="F18" s="76">
        <v>0</v>
      </c>
      <c r="G18" s="76">
        <v>0</v>
      </c>
      <c r="H18" s="82">
        <v>0</v>
      </c>
      <c r="I18" s="76">
        <v>0</v>
      </c>
      <c r="J18" s="76">
        <v>0</v>
      </c>
      <c r="K18" s="79">
        <f t="shared" si="1"/>
        <v>0</v>
      </c>
      <c r="L18" s="80">
        <v>0</v>
      </c>
      <c r="M18" s="83">
        <v>0</v>
      </c>
    </row>
    <row r="19" spans="1:13" ht="12.75">
      <c r="A19" s="1"/>
      <c r="B19" s="75">
        <v>2004</v>
      </c>
      <c r="C19" s="76">
        <f>D19+E19</f>
        <v>0</v>
      </c>
      <c r="D19" s="76">
        <v>0</v>
      </c>
      <c r="E19" s="76">
        <v>0</v>
      </c>
      <c r="F19" s="76">
        <v>0</v>
      </c>
      <c r="G19" s="76">
        <v>0</v>
      </c>
      <c r="H19" s="82">
        <v>0</v>
      </c>
      <c r="I19" s="76">
        <v>0</v>
      </c>
      <c r="J19" s="76">
        <v>0</v>
      </c>
      <c r="K19" s="79">
        <f t="shared" si="1"/>
        <v>0</v>
      </c>
      <c r="L19" s="80">
        <v>0</v>
      </c>
      <c r="M19" s="83">
        <v>0</v>
      </c>
    </row>
    <row r="20" spans="1:13" ht="12.75">
      <c r="A20" s="1"/>
      <c r="B20" s="75">
        <v>2005</v>
      </c>
      <c r="C20" s="76">
        <f>D20+E20</f>
        <v>0</v>
      </c>
      <c r="D20" s="76">
        <v>0</v>
      </c>
      <c r="E20" s="76">
        <f>G20+I20+J19</f>
        <v>0</v>
      </c>
      <c r="F20" s="76">
        <v>0</v>
      </c>
      <c r="G20" s="76">
        <v>0</v>
      </c>
      <c r="H20" s="82">
        <v>0</v>
      </c>
      <c r="I20" s="76">
        <v>0</v>
      </c>
      <c r="J20" s="76">
        <v>0</v>
      </c>
      <c r="K20" s="79">
        <f t="shared" si="1"/>
        <v>0</v>
      </c>
      <c r="L20" s="80">
        <v>0</v>
      </c>
      <c r="M20" s="81">
        <v>0</v>
      </c>
    </row>
    <row r="21" spans="1:13" ht="12.75">
      <c r="A21" s="1"/>
      <c r="B21" s="75">
        <v>2006</v>
      </c>
      <c r="C21" s="76">
        <f>D21+E21</f>
        <v>1035420</v>
      </c>
      <c r="D21" s="76">
        <v>0</v>
      </c>
      <c r="E21" s="76">
        <f>G21+I21+J21</f>
        <v>1035420</v>
      </c>
      <c r="F21" s="77">
        <f>E21/C21*100</f>
        <v>100</v>
      </c>
      <c r="G21" s="76">
        <v>1035420</v>
      </c>
      <c r="H21" s="78">
        <f>100*G21/E21</f>
        <v>100</v>
      </c>
      <c r="I21" s="76">
        <f>J21</f>
        <v>0</v>
      </c>
      <c r="J21" s="76">
        <v>0</v>
      </c>
      <c r="K21" s="79">
        <f t="shared" si="1"/>
        <v>0</v>
      </c>
      <c r="L21" s="80">
        <v>0</v>
      </c>
      <c r="M21" s="83">
        <v>0</v>
      </c>
    </row>
    <row r="22" spans="1:13" s="88" customFormat="1" ht="24">
      <c r="A22" s="84"/>
      <c r="B22" s="85" t="s">
        <v>22</v>
      </c>
      <c r="C22" s="76">
        <f t="shared" si="0"/>
        <v>2898075</v>
      </c>
      <c r="D22" s="86">
        <v>2898075</v>
      </c>
      <c r="E22" s="76">
        <f>G22+I22+J22</f>
        <v>0</v>
      </c>
      <c r="F22" s="76">
        <v>0</v>
      </c>
      <c r="G22" s="86">
        <v>0</v>
      </c>
      <c r="H22" s="82">
        <v>0</v>
      </c>
      <c r="I22" s="76">
        <v>0</v>
      </c>
      <c r="J22" s="86">
        <v>0</v>
      </c>
      <c r="K22" s="79">
        <f t="shared" si="1"/>
        <v>0</v>
      </c>
      <c r="L22" s="87">
        <v>0</v>
      </c>
      <c r="M22" s="81">
        <v>0</v>
      </c>
    </row>
    <row r="23" spans="1:13" ht="16.5" thickBot="1">
      <c r="A23" s="89"/>
      <c r="B23" s="90" t="s">
        <v>23</v>
      </c>
      <c r="C23" s="91">
        <f>SUM(C15:C22)</f>
        <v>13252275</v>
      </c>
      <c r="D23" s="91">
        <f>SUM(D15:D22)</f>
        <v>2898075</v>
      </c>
      <c r="E23" s="91">
        <f>SUM(E15:E22)</f>
        <v>10354200</v>
      </c>
      <c r="F23" s="92">
        <f>E23*100/C23</f>
        <v>78.13149063085395</v>
      </c>
      <c r="G23" s="91">
        <f>SUM(G15:G22)</f>
        <v>5177100</v>
      </c>
      <c r="H23" s="93">
        <f>100*G23/E23</f>
        <v>50</v>
      </c>
      <c r="I23" s="91">
        <f>SUM(I15:I22)</f>
        <v>1294257</v>
      </c>
      <c r="J23" s="91">
        <f>SUM(J15:J22)</f>
        <v>3882843</v>
      </c>
      <c r="K23" s="94">
        <f t="shared" si="1"/>
        <v>5177100</v>
      </c>
      <c r="L23" s="95">
        <f>SUM(L15:L22)</f>
        <v>0</v>
      </c>
      <c r="M23" s="96">
        <f>L23/C23*100</f>
        <v>0</v>
      </c>
    </row>
    <row r="24" spans="1:13" ht="16.5" thickTop="1">
      <c r="A24" s="97"/>
      <c r="B24" s="98" t="s">
        <v>24</v>
      </c>
      <c r="C24" s="99"/>
      <c r="D24" s="99"/>
      <c r="E24" s="99"/>
      <c r="F24" s="99"/>
      <c r="G24" s="100"/>
      <c r="H24" s="99"/>
      <c r="I24" s="99"/>
      <c r="J24" s="99"/>
      <c r="K24" s="99"/>
      <c r="L24" s="101"/>
      <c r="M24" s="1"/>
    </row>
    <row r="26" spans="2:12" ht="15.75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2:12" ht="15.75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2:12" ht="15.75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9:12" ht="15.75">
      <c r="I29" s="102"/>
      <c r="J29" s="102"/>
      <c r="K29" s="102"/>
      <c r="L29" s="102"/>
    </row>
  </sheetData>
  <mergeCells count="14">
    <mergeCell ref="I9:K9"/>
    <mergeCell ref="I10:I11"/>
    <mergeCell ref="J10:J11"/>
    <mergeCell ref="K10:K11"/>
    <mergeCell ref="B2:M2"/>
    <mergeCell ref="D4:M4"/>
    <mergeCell ref="B5:C5"/>
    <mergeCell ref="B8:B11"/>
    <mergeCell ref="C8:C11"/>
    <mergeCell ref="D8:D11"/>
    <mergeCell ref="E8:J8"/>
    <mergeCell ref="L8:M11"/>
    <mergeCell ref="E9:F11"/>
    <mergeCell ref="G9:H11"/>
  </mergeCells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PHARE - 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teplansky</dc:creator>
  <cp:keywords/>
  <dc:description/>
  <cp:lastModifiedBy>marek teplansky</cp:lastModifiedBy>
  <cp:lastPrinted>2001-03-15T14:56:39Z</cp:lastPrinted>
  <dcterms:created xsi:type="dcterms:W3CDTF">2001-03-15T14:55:36Z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