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60" activeTab="0"/>
  </bookViews>
  <sheets>
    <sheet name="TF 2005" sheetId="1" r:id="rId1"/>
  </sheets>
  <externalReferences>
    <externalReference r:id="rId4"/>
  </externalReferences>
  <definedNames>
    <definedName name="_xlnm.Print_Titles" localSheetId="0">'TF 2005'!$4:$5</definedName>
  </definedNames>
  <calcPr fullCalcOnLoad="1"/>
</workbook>
</file>

<file path=xl/sharedStrings.xml><?xml version="1.0" encoding="utf-8"?>
<sst xmlns="http://schemas.openxmlformats.org/spreadsheetml/2006/main" count="56" uniqueCount="50">
  <si>
    <t>Rozp. ŠR</t>
  </si>
  <si>
    <t>Kontrahovanie</t>
  </si>
  <si>
    <t>Čerpanie</t>
  </si>
  <si>
    <t>Program</t>
  </si>
  <si>
    <t>€</t>
  </si>
  <si>
    <t>% z rozp.</t>
  </si>
  <si>
    <t>ŠR</t>
  </si>
  <si>
    <t>Cieľ 1</t>
  </si>
  <si>
    <t>Cieľ 2</t>
  </si>
  <si>
    <t>Cieľ 3</t>
  </si>
  <si>
    <t>Cieľ 4</t>
  </si>
  <si>
    <t>Cieľ 5</t>
  </si>
  <si>
    <t>Cieľ 6</t>
  </si>
  <si>
    <t>Rozp. TF</t>
  </si>
  <si>
    <t>TF</t>
  </si>
  <si>
    <t>Poľnohospodárstvo</t>
  </si>
  <si>
    <t>Vnútorný trh</t>
  </si>
  <si>
    <t>Administratívne kapacity</t>
  </si>
  <si>
    <t>mena: EUR</t>
  </si>
  <si>
    <t>Prameň: iPerseus</t>
  </si>
  <si>
    <t>2006/018-175.01.01</t>
  </si>
  <si>
    <t>2006/018-175.02.01</t>
  </si>
  <si>
    <t>2006/018-175.03.01</t>
  </si>
  <si>
    <t>2006/018-175.03.02</t>
  </si>
  <si>
    <t>2006/018-175.04.01</t>
  </si>
  <si>
    <t>2006/018-175.05.01</t>
  </si>
  <si>
    <t>2006/018-175.05.02</t>
  </si>
  <si>
    <t>2006/018-175.05.03</t>
  </si>
  <si>
    <t>2006/018-175.06.01</t>
  </si>
  <si>
    <t>2006/018-175.06.02</t>
  </si>
  <si>
    <t>Finančná kontrola</t>
  </si>
  <si>
    <t>Jadrová bezpečnosť</t>
  </si>
  <si>
    <t>Zdravie</t>
  </si>
  <si>
    <t>Spolu NP 2006</t>
  </si>
  <si>
    <t>TF 2006</t>
  </si>
  <si>
    <t>Cieľ/Kód</t>
  </si>
  <si>
    <t>Posilnenie štruktúry bezpečnosti a ochrany zdravia pri práci</t>
  </si>
  <si>
    <t>Zlepšenie a rozšírenie starostlivosti pre resocializáciu a ličbu osôb závislých od psychoaktívnych látok</t>
  </si>
  <si>
    <t>Zlepšenie analýzy a hodnotenia rizík v oblasti kontroly pesticídov v potrave</t>
  </si>
  <si>
    <r>
      <t>Nealokovaná čiastka určená na budovanie inštitúcií</t>
    </r>
    <r>
      <rPr>
        <i/>
        <sz val="8"/>
        <rFont val="Arial Narrow"/>
        <family val="2"/>
      </rPr>
      <t xml:space="preserve"> </t>
    </r>
  </si>
  <si>
    <t>Priebežné hodnotenie projektov Prechodného fondu</t>
  </si>
  <si>
    <t>Posilnenie kapacít a kvality vykonávaných kontrol Ústredného kontrolného a skúšobného ústavu popľnohospodárskeho</t>
  </si>
  <si>
    <t>Posilnenie administratívnych štruktúr pre koordináciu systémov sociálneho zabezpečenia vzhľadom na rozsudky Európskeho súdneho dvora</t>
  </si>
  <si>
    <t>Posilnenie nezávislosti vnútorných audítorov vo verejnom sektore vytvorením audítorských výborov</t>
  </si>
  <si>
    <t>Audit a následná finančná kontrola vlastných zdrojov EU</t>
  </si>
  <si>
    <t>Posilnenie riadenia ľudských zdrojov na Úrade jadrového dozoru SR</t>
  </si>
  <si>
    <t xml:space="preserve"> -</t>
  </si>
  <si>
    <t>Kumulatívny prehľad kontrahovania a čerpania finančných prostriedkov Prechodného fondu 2006 k 31. 12. 2009 (IA CFCU)</t>
  </si>
  <si>
    <t xml:space="preserve"> </t>
  </si>
  <si>
    <t>Príloha 1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</si>
</sst>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0"/>
    </font>
    <font>
      <b/>
      <sz val="8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27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7" borderId="8" applyNumberFormat="0" applyAlignment="0" applyProtection="0"/>
    <xf numFmtId="0" fontId="22" fillId="19" borderId="8" applyNumberFormat="0" applyAlignment="0" applyProtection="0"/>
    <xf numFmtId="0" fontId="21" fillId="19" borderId="9" applyNumberFormat="0" applyAlignment="0" applyProtection="0"/>
    <xf numFmtId="0" fontId="2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3" borderId="0" applyNumberFormat="0" applyBorder="0" applyAlignment="0" applyProtection="0"/>
  </cellStyleXfs>
  <cellXfs count="95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0" fontId="4" fillId="24" borderId="10" xfId="45" applyFont="1" applyFill="1" applyBorder="1" applyAlignment="1" applyProtection="1">
      <alignment horizontal="center"/>
      <protection locked="0"/>
    </xf>
    <xf numFmtId="3" fontId="4" fillId="24" borderId="11" xfId="45" applyNumberFormat="1" applyFont="1" applyFill="1" applyBorder="1" applyAlignment="1" applyProtection="1">
      <alignment horizontal="center"/>
      <protection locked="0"/>
    </xf>
    <xf numFmtId="0" fontId="4" fillId="24" borderId="12" xfId="45" applyNumberFormat="1" applyFont="1" applyFill="1" applyBorder="1" applyAlignment="1" applyProtection="1">
      <alignment horizontal="center"/>
      <protection locked="0"/>
    </xf>
    <xf numFmtId="0" fontId="5" fillId="0" borderId="0" xfId="45" applyFont="1" applyProtection="1">
      <alignment/>
      <protection locked="0"/>
    </xf>
    <xf numFmtId="0" fontId="5" fillId="0" borderId="0" xfId="45" applyFont="1">
      <alignment/>
      <protection/>
    </xf>
    <xf numFmtId="3" fontId="5" fillId="0" borderId="0" xfId="45" applyNumberFormat="1" applyFont="1">
      <alignment/>
      <protection/>
    </xf>
    <xf numFmtId="0" fontId="0" fillId="0" borderId="0" xfId="0" applyFont="1" applyAlignment="1">
      <alignment/>
    </xf>
    <xf numFmtId="0" fontId="4" fillId="24" borderId="10" xfId="45" applyFont="1" applyFill="1" applyBorder="1" applyAlignment="1" applyProtection="1">
      <alignment horizontal="center" wrapText="1"/>
      <protection locked="0"/>
    </xf>
    <xf numFmtId="0" fontId="4" fillId="24" borderId="11" xfId="45" applyNumberFormat="1" applyFont="1" applyFill="1" applyBorder="1" applyAlignment="1" applyProtection="1">
      <alignment horizontal="center"/>
      <protection locked="0"/>
    </xf>
    <xf numFmtId="0" fontId="4" fillId="24" borderId="13" xfId="45" applyNumberFormat="1" applyFont="1" applyFill="1" applyBorder="1" applyAlignment="1" applyProtection="1">
      <alignment horizontal="center" wrapText="1"/>
      <protection locked="0"/>
    </xf>
    <xf numFmtId="0" fontId="4" fillId="24" borderId="14" xfId="45" applyNumberFormat="1" applyFont="1" applyFill="1" applyBorder="1" applyAlignment="1" applyProtection="1">
      <alignment horizontal="center"/>
      <protection locked="0"/>
    </xf>
    <xf numFmtId="0" fontId="4" fillId="24" borderId="15" xfId="45" applyNumberFormat="1" applyFont="1" applyFill="1" applyBorder="1" applyAlignment="1" applyProtection="1">
      <alignment horizontal="center" wrapText="1"/>
      <protection locked="0"/>
    </xf>
    <xf numFmtId="9" fontId="4" fillId="24" borderId="13" xfId="45" applyNumberFormat="1" applyFont="1" applyFill="1" applyBorder="1" applyAlignment="1" applyProtection="1">
      <alignment horizontal="center" wrapText="1"/>
      <protection locked="0"/>
    </xf>
    <xf numFmtId="9" fontId="4" fillId="24" borderId="12" xfId="45" applyNumberFormat="1" applyFont="1" applyFill="1" applyBorder="1" applyAlignment="1" applyProtection="1">
      <alignment horizontal="center" wrapText="1"/>
      <protection locked="0"/>
    </xf>
    <xf numFmtId="0" fontId="4" fillId="22" borderId="1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4" fillId="22" borderId="16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4" fontId="2" fillId="4" borderId="17" xfId="0" applyNumberFormat="1" applyFont="1" applyFill="1" applyBorder="1" applyAlignment="1">
      <alignment horizontal="center"/>
    </xf>
    <xf numFmtId="3" fontId="9" fillId="0" borderId="18" xfId="0" applyNumberFormat="1" applyFont="1" applyFill="1" applyBorder="1" applyAlignment="1">
      <alignment horizontal="center"/>
    </xf>
    <xf numFmtId="4" fontId="2" fillId="17" borderId="19" xfId="0" applyNumberFormat="1" applyFont="1" applyFill="1" applyBorder="1" applyAlignment="1">
      <alignment horizontal="center"/>
    </xf>
    <xf numFmtId="4" fontId="2" fillId="17" borderId="20" xfId="0" applyNumberFormat="1" applyFont="1" applyFill="1" applyBorder="1" applyAlignment="1">
      <alignment horizontal="center"/>
    </xf>
    <xf numFmtId="4" fontId="2" fillId="4" borderId="20" xfId="0" applyNumberFormat="1" applyFont="1" applyFill="1" applyBorder="1" applyAlignment="1">
      <alignment horizontal="center"/>
    </xf>
    <xf numFmtId="3" fontId="4" fillId="22" borderId="14" xfId="0" applyNumberFormat="1" applyFont="1" applyFill="1" applyBorder="1" applyAlignment="1">
      <alignment horizontal="center"/>
    </xf>
    <xf numFmtId="3" fontId="4" fillId="22" borderId="12" xfId="0" applyNumberFormat="1" applyFont="1" applyFill="1" applyBorder="1" applyAlignment="1">
      <alignment horizontal="center"/>
    </xf>
    <xf numFmtId="4" fontId="7" fillId="22" borderId="11" xfId="0" applyNumberFormat="1" applyFont="1" applyFill="1" applyBorder="1" applyAlignment="1">
      <alignment horizontal="center"/>
    </xf>
    <xf numFmtId="4" fontId="7" fillId="22" borderId="13" xfId="0" applyNumberFormat="1" applyFont="1" applyFill="1" applyBorder="1" applyAlignment="1">
      <alignment horizontal="center"/>
    </xf>
    <xf numFmtId="4" fontId="7" fillId="22" borderId="12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3" fontId="9" fillId="0" borderId="25" xfId="0" applyNumberFormat="1" applyFont="1" applyFill="1" applyBorder="1" applyAlignment="1">
      <alignment horizontal="center"/>
    </xf>
    <xf numFmtId="3" fontId="9" fillId="0" borderId="26" xfId="0" applyNumberFormat="1" applyFont="1" applyFill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" fontId="6" fillId="0" borderId="0" xfId="45" applyNumberFormat="1" applyFont="1" applyAlignment="1" applyProtection="1">
      <alignment horizontal="center"/>
      <protection locked="0"/>
    </xf>
    <xf numFmtId="49" fontId="4" fillId="19" borderId="27" xfId="45" applyNumberFormat="1" applyFont="1" applyFill="1" applyBorder="1" applyAlignment="1" applyProtection="1">
      <alignment horizontal="center" wrapText="1"/>
      <protection locked="0"/>
    </xf>
    <xf numFmtId="49" fontId="4" fillId="19" borderId="28" xfId="45" applyNumberFormat="1" applyFont="1" applyFill="1" applyBorder="1" applyAlignment="1" applyProtection="1">
      <alignment horizontal="center" wrapText="1"/>
      <protection locked="0"/>
    </xf>
    <xf numFmtId="3" fontId="4" fillId="19" borderId="29" xfId="45" applyNumberFormat="1" applyFont="1" applyFill="1" applyBorder="1" applyAlignment="1" applyProtection="1">
      <alignment horizontal="center" wrapText="1"/>
      <protection locked="0"/>
    </xf>
    <xf numFmtId="3" fontId="4" fillId="19" borderId="30" xfId="45" applyNumberFormat="1" applyFont="1" applyFill="1" applyBorder="1" applyAlignment="1" applyProtection="1">
      <alignment horizontal="center" wrapText="1"/>
      <protection locked="0"/>
    </xf>
    <xf numFmtId="4" fontId="7" fillId="19" borderId="31" xfId="0" applyNumberFormat="1" applyFont="1" applyFill="1" applyBorder="1" applyAlignment="1">
      <alignment horizontal="center"/>
    </xf>
    <xf numFmtId="4" fontId="7" fillId="19" borderId="32" xfId="0" applyNumberFormat="1" applyFont="1" applyFill="1" applyBorder="1" applyAlignment="1">
      <alignment horizontal="center"/>
    </xf>
    <xf numFmtId="4" fontId="7" fillId="19" borderId="30" xfId="0" applyNumberFormat="1" applyFont="1" applyFill="1" applyBorder="1" applyAlignment="1">
      <alignment horizontal="center"/>
    </xf>
    <xf numFmtId="0" fontId="8" fillId="0" borderId="33" xfId="0" applyFont="1" applyBorder="1" applyAlignment="1">
      <alignment horizontal="center" wrapText="1"/>
    </xf>
    <xf numFmtId="3" fontId="9" fillId="0" borderId="34" xfId="0" applyNumberFormat="1" applyFont="1" applyBorder="1" applyAlignment="1">
      <alignment horizontal="center"/>
    </xf>
    <xf numFmtId="3" fontId="9" fillId="0" borderId="35" xfId="0" applyNumberFormat="1" applyFont="1" applyBorder="1" applyAlignment="1">
      <alignment horizontal="center"/>
    </xf>
    <xf numFmtId="4" fontId="2" fillId="17" borderId="36" xfId="0" applyNumberFormat="1" applyFont="1" applyFill="1" applyBorder="1" applyAlignment="1">
      <alignment horizontal="center"/>
    </xf>
    <xf numFmtId="4" fontId="2" fillId="17" borderId="21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37" xfId="0" applyNumberFormat="1" applyFont="1" applyFill="1" applyBorder="1" applyAlignment="1">
      <alignment horizontal="center"/>
    </xf>
    <xf numFmtId="0" fontId="4" fillId="19" borderId="23" xfId="45" applyFont="1" applyFill="1" applyBorder="1" applyAlignment="1" applyProtection="1">
      <alignment horizontal="center" wrapText="1"/>
      <protection locked="0"/>
    </xf>
    <xf numFmtId="0" fontId="4" fillId="19" borderId="38" xfId="45" applyFont="1" applyFill="1" applyBorder="1" applyAlignment="1" applyProtection="1">
      <alignment horizontal="center" wrapText="1"/>
      <protection locked="0"/>
    </xf>
    <xf numFmtId="3" fontId="12" fillId="19" borderId="34" xfId="0" applyNumberFormat="1" applyFont="1" applyFill="1" applyBorder="1" applyAlignment="1">
      <alignment horizontal="center"/>
    </xf>
    <xf numFmtId="3" fontId="12" fillId="19" borderId="17" xfId="0" applyNumberFormat="1" applyFont="1" applyFill="1" applyBorder="1" applyAlignment="1">
      <alignment horizontal="center"/>
    </xf>
    <xf numFmtId="4" fontId="7" fillId="19" borderId="36" xfId="0" applyNumberFormat="1" applyFont="1" applyFill="1" applyBorder="1" applyAlignment="1">
      <alignment horizontal="center"/>
    </xf>
    <xf numFmtId="4" fontId="7" fillId="19" borderId="21" xfId="0" applyNumberFormat="1" applyFont="1" applyFill="1" applyBorder="1" applyAlignment="1">
      <alignment horizontal="center"/>
    </xf>
    <xf numFmtId="4" fontId="7" fillId="19" borderId="37" xfId="0" applyNumberFormat="1" applyFont="1" applyFill="1" applyBorder="1" applyAlignment="1">
      <alignment horizontal="center"/>
    </xf>
    <xf numFmtId="3" fontId="9" fillId="0" borderId="39" xfId="0" applyNumberFormat="1" applyFont="1" applyBorder="1" applyAlignment="1">
      <alignment horizontal="center"/>
    </xf>
    <xf numFmtId="3" fontId="9" fillId="0" borderId="40" xfId="0" applyNumberFormat="1" applyFont="1" applyBorder="1" applyAlignment="1">
      <alignment horizontal="center"/>
    </xf>
    <xf numFmtId="3" fontId="12" fillId="19" borderId="39" xfId="0" applyNumberFormat="1" applyFont="1" applyFill="1" applyBorder="1" applyAlignment="1">
      <alignment horizontal="center"/>
    </xf>
    <xf numFmtId="0" fontId="8" fillId="0" borderId="38" xfId="0" applyFont="1" applyBorder="1" applyAlignment="1">
      <alignment horizontal="center" wrapText="1"/>
    </xf>
    <xf numFmtId="3" fontId="9" fillId="0" borderId="25" xfId="0" applyNumberFormat="1" applyFont="1" applyBorder="1" applyAlignment="1">
      <alignment horizontal="center"/>
    </xf>
    <xf numFmtId="3" fontId="9" fillId="0" borderId="41" xfId="0" applyNumberFormat="1" applyFont="1" applyBorder="1" applyAlignment="1">
      <alignment horizontal="center"/>
    </xf>
    <xf numFmtId="3" fontId="4" fillId="19" borderId="39" xfId="45" applyNumberFormat="1" applyFont="1" applyFill="1" applyBorder="1" applyAlignment="1" applyProtection="1">
      <alignment horizontal="center"/>
      <protection locked="0"/>
    </xf>
    <xf numFmtId="3" fontId="4" fillId="19" borderId="40" xfId="45" applyNumberFormat="1" applyFont="1" applyFill="1" applyBorder="1" applyAlignment="1" applyProtection="1">
      <alignment horizontal="center"/>
      <protection locked="0"/>
    </xf>
    <xf numFmtId="4" fontId="7" fillId="19" borderId="19" xfId="0" applyNumberFormat="1" applyFont="1" applyFill="1" applyBorder="1" applyAlignment="1">
      <alignment horizontal="center"/>
    </xf>
    <xf numFmtId="4" fontId="7" fillId="19" borderId="20" xfId="0" applyNumberFormat="1" applyFont="1" applyFill="1" applyBorder="1" applyAlignment="1">
      <alignment horizontal="center"/>
    </xf>
    <xf numFmtId="4" fontId="7" fillId="19" borderId="17" xfId="0" applyNumberFormat="1" applyFont="1" applyFill="1" applyBorder="1" applyAlignment="1">
      <alignment horizontal="center"/>
    </xf>
    <xf numFmtId="3" fontId="4" fillId="19" borderId="17" xfId="45" applyNumberFormat="1" applyFont="1" applyFill="1" applyBorder="1" applyAlignment="1" applyProtection="1">
      <alignment horizontal="center"/>
      <protection locked="0"/>
    </xf>
    <xf numFmtId="4" fontId="4" fillId="19" borderId="23" xfId="45" applyNumberFormat="1" applyFont="1" applyFill="1" applyBorder="1" applyAlignment="1" applyProtection="1">
      <alignment horizontal="center"/>
      <protection locked="0"/>
    </xf>
    <xf numFmtId="3" fontId="9" fillId="0" borderId="41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 wrapText="1"/>
    </xf>
    <xf numFmtId="3" fontId="9" fillId="0" borderId="17" xfId="0" applyNumberFormat="1" applyFont="1" applyFill="1" applyBorder="1" applyAlignment="1">
      <alignment horizontal="center"/>
    </xf>
    <xf numFmtId="0" fontId="4" fillId="19" borderId="22" xfId="45" applyFont="1" applyFill="1" applyBorder="1" applyAlignment="1" applyProtection="1">
      <alignment horizontal="center" wrapText="1"/>
      <protection locked="0"/>
    </xf>
    <xf numFmtId="3" fontId="7" fillId="19" borderId="34" xfId="0" applyNumberFormat="1" applyFont="1" applyFill="1" applyBorder="1" applyAlignment="1">
      <alignment horizontal="center"/>
    </xf>
    <xf numFmtId="3" fontId="7" fillId="19" borderId="17" xfId="0" applyNumberFormat="1" applyFont="1" applyFill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49" fontId="6" fillId="0" borderId="0" xfId="45" applyNumberFormat="1" applyFont="1" applyFill="1" applyBorder="1" applyAlignment="1" applyProtection="1">
      <alignment horizontal="center" vertical="center"/>
      <protection locked="0"/>
    </xf>
    <xf numFmtId="49" fontId="6" fillId="0" borderId="0" xfId="45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4" borderId="10" xfId="45" applyFont="1" applyFill="1" applyBorder="1" applyAlignment="1" applyProtection="1">
      <alignment horizontal="center"/>
      <protection locked="0"/>
    </xf>
    <xf numFmtId="0" fontId="4" fillId="24" borderId="44" xfId="45" applyFont="1" applyFill="1" applyBorder="1" applyAlignment="1" applyProtection="1">
      <alignment horizontal="center"/>
      <protection locked="0"/>
    </xf>
    <xf numFmtId="0" fontId="4" fillId="24" borderId="14" xfId="45" applyNumberFormat="1" applyFont="1" applyFill="1" applyBorder="1" applyAlignment="1" applyProtection="1">
      <alignment horizontal="center" wrapText="1"/>
      <protection locked="0"/>
    </xf>
    <xf numFmtId="9" fontId="4" fillId="24" borderId="10" xfId="45" applyNumberFormat="1" applyFont="1" applyFill="1" applyBorder="1" applyAlignment="1" applyProtection="1">
      <alignment horizontal="center"/>
      <protection locked="0"/>
    </xf>
    <xf numFmtId="9" fontId="4" fillId="24" borderId="14" xfId="45" applyNumberFormat="1" applyFont="1" applyFill="1" applyBorder="1" applyAlignment="1" applyProtection="1">
      <alignment horizontal="center"/>
      <protection locked="0"/>
    </xf>
    <xf numFmtId="9" fontId="4" fillId="24" borderId="44" xfId="45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_Sheet1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lt.justice.gov.sk/Documents%20and%20Settings\jpodhorsky\Moje%20dokumenty\Zaloha_Podhorsky\JMC-tabulky\ISR__15_12_2009\Financial_data_ISR_15_12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7">
          <cell r="E7">
            <v>182577.78</v>
          </cell>
        </row>
        <row r="10">
          <cell r="E10">
            <v>157578.14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27" sqref="F27"/>
    </sheetView>
  </sheetViews>
  <sheetFormatPr defaultColWidth="9.140625" defaultRowHeight="12.75"/>
  <cols>
    <col min="1" max="1" width="14.8515625" style="0" customWidth="1"/>
    <col min="2" max="2" width="16.421875" style="17" customWidth="1"/>
    <col min="3" max="3" width="10.00390625" style="0" customWidth="1"/>
    <col min="4" max="4" width="10.7109375" style="0" customWidth="1"/>
    <col min="5" max="5" width="10.140625" style="0" bestFit="1" customWidth="1"/>
    <col min="7" max="7" width="10.140625" style="0" bestFit="1" customWidth="1"/>
    <col min="9" max="9" width="10.140625" style="0" customWidth="1"/>
    <col min="11" max="11" width="10.140625" style="0" bestFit="1" customWidth="1"/>
    <col min="13" max="13" width="0" style="1" hidden="1" customWidth="1"/>
  </cols>
  <sheetData>
    <row r="1" ht="12.75">
      <c r="L1" s="85" t="s">
        <v>49</v>
      </c>
    </row>
    <row r="2" spans="1:13" ht="12.75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36"/>
    </row>
    <row r="3" spans="1:13" ht="18.75" thickBot="1">
      <c r="A3" s="88"/>
      <c r="B3" s="88"/>
      <c r="C3" s="88"/>
      <c r="D3" s="37"/>
      <c r="E3" s="37"/>
      <c r="F3" s="37"/>
      <c r="G3" s="37"/>
      <c r="H3" s="37"/>
      <c r="I3" s="37"/>
      <c r="J3" s="37"/>
      <c r="K3" s="37"/>
      <c r="L3" s="38" t="s">
        <v>18</v>
      </c>
      <c r="M3" s="36"/>
    </row>
    <row r="4" spans="1:28" s="8" customFormat="1" ht="13.5" customHeight="1" thickBot="1">
      <c r="A4" s="89" t="s">
        <v>34</v>
      </c>
      <c r="B4" s="90"/>
      <c r="C4" s="3" t="s">
        <v>13</v>
      </c>
      <c r="D4" s="4" t="s">
        <v>0</v>
      </c>
      <c r="E4" s="91" t="s">
        <v>1</v>
      </c>
      <c r="F4" s="91"/>
      <c r="G4" s="91"/>
      <c r="H4" s="91"/>
      <c r="I4" s="92" t="s">
        <v>2</v>
      </c>
      <c r="J4" s="93"/>
      <c r="K4" s="93"/>
      <c r="L4" s="94"/>
      <c r="M4" s="39"/>
      <c r="N4" s="5"/>
      <c r="O4" s="5"/>
      <c r="P4" s="5"/>
      <c r="Q4" s="6"/>
      <c r="R4" s="7"/>
      <c r="S4" s="7"/>
      <c r="T4" s="6"/>
      <c r="U4" s="6"/>
      <c r="V4" s="6"/>
      <c r="W4" s="6"/>
      <c r="X4" s="6"/>
      <c r="Y4" s="6"/>
      <c r="Z4" s="6"/>
      <c r="AA4" s="6"/>
      <c r="AB4" s="6"/>
    </row>
    <row r="5" spans="1:28" s="8" customFormat="1" ht="29.25" customHeight="1" thickBot="1">
      <c r="A5" s="2" t="s">
        <v>35</v>
      </c>
      <c r="B5" s="9" t="s">
        <v>3</v>
      </c>
      <c r="C5" s="3" t="s">
        <v>4</v>
      </c>
      <c r="D5" s="4" t="s">
        <v>4</v>
      </c>
      <c r="E5" s="10" t="s">
        <v>14</v>
      </c>
      <c r="F5" s="11" t="s">
        <v>5</v>
      </c>
      <c r="G5" s="12" t="s">
        <v>6</v>
      </c>
      <c r="H5" s="13" t="s">
        <v>5</v>
      </c>
      <c r="I5" s="10" t="s">
        <v>14</v>
      </c>
      <c r="J5" s="14" t="s">
        <v>5</v>
      </c>
      <c r="K5" s="11" t="s">
        <v>6</v>
      </c>
      <c r="L5" s="15" t="s">
        <v>5</v>
      </c>
      <c r="M5" s="39"/>
      <c r="N5" s="5"/>
      <c r="O5" s="5"/>
      <c r="P5" s="5"/>
      <c r="Q5" s="6"/>
      <c r="R5" s="7"/>
      <c r="S5" s="7"/>
      <c r="T5" s="6"/>
      <c r="U5" s="6"/>
      <c r="V5" s="6"/>
      <c r="W5" s="6"/>
      <c r="X5" s="6"/>
      <c r="Y5" s="6"/>
      <c r="Z5" s="6"/>
      <c r="AA5" s="6"/>
      <c r="AB5" s="6"/>
    </row>
    <row r="6" spans="1:13" ht="25.5" customHeight="1">
      <c r="A6" s="40" t="s">
        <v>7</v>
      </c>
      <c r="B6" s="41" t="s">
        <v>15</v>
      </c>
      <c r="C6" s="42">
        <f>C7</f>
        <v>200000</v>
      </c>
      <c r="D6" s="43">
        <f>D7</f>
        <v>25000</v>
      </c>
      <c r="E6" s="44">
        <f>E7</f>
        <v>199943.16</v>
      </c>
      <c r="F6" s="45">
        <f>E6/C6*100</f>
        <v>99.97158</v>
      </c>
      <c r="G6" s="45">
        <f>G7</f>
        <v>24202.53</v>
      </c>
      <c r="H6" s="46">
        <f>G6/D6*100</f>
        <v>96.81012</v>
      </c>
      <c r="I6" s="44">
        <f>I7</f>
        <v>182577.78</v>
      </c>
      <c r="J6" s="45">
        <f>I6/C6*100</f>
        <v>91.28889</v>
      </c>
      <c r="K6" s="45">
        <f>K7</f>
        <v>24202.53</v>
      </c>
      <c r="L6" s="46">
        <f>K6/D6*100</f>
        <v>96.81012</v>
      </c>
      <c r="M6" s="36"/>
    </row>
    <row r="7" spans="1:13" ht="76.5">
      <c r="A7" s="31" t="s">
        <v>20</v>
      </c>
      <c r="B7" s="47" t="s">
        <v>41</v>
      </c>
      <c r="C7" s="48">
        <v>200000</v>
      </c>
      <c r="D7" s="49">
        <v>25000</v>
      </c>
      <c r="E7" s="50">
        <v>199943.16</v>
      </c>
      <c r="F7" s="51">
        <f aca="true" t="shared" si="0" ref="F7:F12">E7/C7*100</f>
        <v>99.97158</v>
      </c>
      <c r="G7" s="52">
        <v>24202.53</v>
      </c>
      <c r="H7" s="53">
        <f>G7/D7*100</f>
        <v>96.81012</v>
      </c>
      <c r="I7" s="50">
        <f>'[1]2006'!$E$7</f>
        <v>182577.78</v>
      </c>
      <c r="J7" s="51">
        <f aca="true" t="shared" si="1" ref="J7:J21">I7/C7*100</f>
        <v>91.28889</v>
      </c>
      <c r="K7" s="52">
        <f>G7</f>
        <v>24202.53</v>
      </c>
      <c r="L7" s="53">
        <f>K7/D7*100</f>
        <v>96.81012</v>
      </c>
      <c r="M7" s="36">
        <v>360168.62</v>
      </c>
    </row>
    <row r="8" spans="1:13" ht="12.75">
      <c r="A8" s="54" t="s">
        <v>8</v>
      </c>
      <c r="B8" s="55" t="s">
        <v>16</v>
      </c>
      <c r="C8" s="56">
        <f>C9</f>
        <v>200000</v>
      </c>
      <c r="D8" s="57">
        <f>D9</f>
        <v>0</v>
      </c>
      <c r="E8" s="58">
        <f>E9</f>
        <v>199836.05</v>
      </c>
      <c r="F8" s="59">
        <f t="shared" si="0"/>
        <v>99.918025</v>
      </c>
      <c r="G8" s="59">
        <f>G9</f>
        <v>0</v>
      </c>
      <c r="H8" s="60">
        <v>0</v>
      </c>
      <c r="I8" s="58">
        <f>I9</f>
        <v>157578.14</v>
      </c>
      <c r="J8" s="59">
        <f t="shared" si="1"/>
        <v>78.78907000000001</v>
      </c>
      <c r="K8" s="59">
        <f>K9</f>
        <v>0</v>
      </c>
      <c r="L8" s="60">
        <v>0</v>
      </c>
      <c r="M8" s="36"/>
    </row>
    <row r="9" spans="1:13" ht="89.25">
      <c r="A9" s="31" t="s">
        <v>21</v>
      </c>
      <c r="B9" s="47" t="s">
        <v>42</v>
      </c>
      <c r="C9" s="61">
        <v>200000</v>
      </c>
      <c r="D9" s="62">
        <v>0</v>
      </c>
      <c r="E9" s="50">
        <v>199836.05</v>
      </c>
      <c r="F9" s="51">
        <f t="shared" si="0"/>
        <v>99.918025</v>
      </c>
      <c r="G9" s="52">
        <v>0</v>
      </c>
      <c r="H9" s="53">
        <v>0</v>
      </c>
      <c r="I9" s="50">
        <f>'[1]2006'!$E$10</f>
        <v>157578.14</v>
      </c>
      <c r="J9" s="51">
        <f t="shared" si="1"/>
        <v>78.78907000000001</v>
      </c>
      <c r="K9" s="52">
        <v>0</v>
      </c>
      <c r="L9" s="53">
        <v>0</v>
      </c>
      <c r="M9" s="36"/>
    </row>
    <row r="10" spans="1:13" ht="12.75">
      <c r="A10" s="54" t="s">
        <v>9</v>
      </c>
      <c r="B10" s="55" t="s">
        <v>30</v>
      </c>
      <c r="C10" s="63">
        <f>SUM(C11:C12)</f>
        <v>550000</v>
      </c>
      <c r="D10" s="57">
        <f>SUM(D11:D12)</f>
        <v>0</v>
      </c>
      <c r="E10" s="58">
        <f>SUM(E11:E12)</f>
        <v>476969.43</v>
      </c>
      <c r="F10" s="59">
        <f t="shared" si="0"/>
        <v>86.72171454545455</v>
      </c>
      <c r="G10" s="59">
        <f>SUM(G11:G12)</f>
        <v>0</v>
      </c>
      <c r="H10" s="60">
        <v>0</v>
      </c>
      <c r="I10" s="58">
        <f>SUM(I11:I12)</f>
        <v>419805</v>
      </c>
      <c r="J10" s="59">
        <f t="shared" si="1"/>
        <v>76.32818181818182</v>
      </c>
      <c r="K10" s="59">
        <f>SUM(K11:K12)</f>
        <v>0</v>
      </c>
      <c r="L10" s="60">
        <v>0</v>
      </c>
      <c r="M10" s="36"/>
    </row>
    <row r="11" spans="1:13" ht="63.75">
      <c r="A11" s="31" t="s">
        <v>22</v>
      </c>
      <c r="B11" s="64" t="s">
        <v>43</v>
      </c>
      <c r="C11" s="65">
        <v>400000</v>
      </c>
      <c r="D11" s="49">
        <v>0</v>
      </c>
      <c r="E11" s="50">
        <v>390469.43</v>
      </c>
      <c r="F11" s="51">
        <f t="shared" si="0"/>
        <v>97.6173575</v>
      </c>
      <c r="G11" s="52">
        <v>0</v>
      </c>
      <c r="H11" s="53">
        <v>0</v>
      </c>
      <c r="I11" s="50">
        <v>333305</v>
      </c>
      <c r="J11" s="51">
        <f t="shared" si="1"/>
        <v>83.32625</v>
      </c>
      <c r="K11" s="52">
        <v>0</v>
      </c>
      <c r="L11" s="53">
        <v>0</v>
      </c>
      <c r="M11" s="36"/>
    </row>
    <row r="12" spans="1:13" ht="38.25">
      <c r="A12" s="31" t="s">
        <v>23</v>
      </c>
      <c r="B12" s="47" t="s">
        <v>44</v>
      </c>
      <c r="C12" s="66">
        <v>150000</v>
      </c>
      <c r="D12" s="62">
        <v>0</v>
      </c>
      <c r="E12" s="50">
        <v>86500</v>
      </c>
      <c r="F12" s="51">
        <f t="shared" si="0"/>
        <v>57.666666666666664</v>
      </c>
      <c r="G12" s="52">
        <v>0</v>
      </c>
      <c r="H12" s="53">
        <v>0</v>
      </c>
      <c r="I12" s="50">
        <v>86500</v>
      </c>
      <c r="J12" s="51">
        <f t="shared" si="1"/>
        <v>57.666666666666664</v>
      </c>
      <c r="K12" s="52">
        <v>0</v>
      </c>
      <c r="L12" s="53">
        <v>0</v>
      </c>
      <c r="M12" s="36"/>
    </row>
    <row r="13" spans="1:13" ht="22.5">
      <c r="A13" s="54" t="s">
        <v>10</v>
      </c>
      <c r="B13" s="55" t="s">
        <v>31</v>
      </c>
      <c r="C13" s="67">
        <f>C14</f>
        <v>400000</v>
      </c>
      <c r="D13" s="68">
        <f>D14</f>
        <v>0</v>
      </c>
      <c r="E13" s="69">
        <f>E14</f>
        <v>399500</v>
      </c>
      <c r="F13" s="70">
        <f>E13/C13*100</f>
        <v>99.875</v>
      </c>
      <c r="G13" s="70">
        <f>G14</f>
        <v>0</v>
      </c>
      <c r="H13" s="71">
        <v>0</v>
      </c>
      <c r="I13" s="69">
        <f>I14</f>
        <v>239700</v>
      </c>
      <c r="J13" s="70">
        <f t="shared" si="1"/>
        <v>59.925</v>
      </c>
      <c r="K13" s="70">
        <f>K14</f>
        <v>0</v>
      </c>
      <c r="L13" s="71">
        <v>0</v>
      </c>
      <c r="M13" s="36"/>
    </row>
    <row r="14" spans="1:13" ht="51">
      <c r="A14" s="31" t="s">
        <v>24</v>
      </c>
      <c r="B14" s="47" t="s">
        <v>45</v>
      </c>
      <c r="C14" s="65">
        <v>400000</v>
      </c>
      <c r="D14" s="49">
        <v>0</v>
      </c>
      <c r="E14" s="22">
        <v>399500</v>
      </c>
      <c r="F14" s="23">
        <f>E14/C14*100</f>
        <v>99.875</v>
      </c>
      <c r="G14" s="24">
        <v>0</v>
      </c>
      <c r="H14" s="20">
        <v>0</v>
      </c>
      <c r="I14" s="22">
        <v>239700</v>
      </c>
      <c r="J14" s="23">
        <f t="shared" si="1"/>
        <v>59.925</v>
      </c>
      <c r="K14" s="24">
        <v>0</v>
      </c>
      <c r="L14" s="20">
        <v>0</v>
      </c>
      <c r="M14" s="36"/>
    </row>
    <row r="15" spans="1:13" ht="32.25" customHeight="1">
      <c r="A15" s="54" t="s">
        <v>11</v>
      </c>
      <c r="B15" s="55" t="s">
        <v>32</v>
      </c>
      <c r="C15" s="67">
        <f>SUM(C16:C18)</f>
        <v>1700000</v>
      </c>
      <c r="D15" s="72">
        <f>SUM(D16:D18)</f>
        <v>345000</v>
      </c>
      <c r="E15" s="73">
        <f>SUM(E16:E18)</f>
        <v>1642219.71</v>
      </c>
      <c r="F15" s="70">
        <f aca="true" t="shared" si="2" ref="F15:F21">E15/C15*100</f>
        <v>96.6011594117647</v>
      </c>
      <c r="G15" s="70">
        <f>SUM(G16:G18)</f>
        <v>285501.55</v>
      </c>
      <c r="H15" s="71">
        <f aca="true" t="shared" si="3" ref="H15:H22">G15/D15*100</f>
        <v>82.75407246376811</v>
      </c>
      <c r="I15" s="69">
        <f>SUM(I16:I18)</f>
        <v>1476231.5</v>
      </c>
      <c r="J15" s="70">
        <f t="shared" si="1"/>
        <v>86.83714705882353</v>
      </c>
      <c r="K15" s="70">
        <f>SUM(K16:K18)</f>
        <v>253455.84000000003</v>
      </c>
      <c r="L15" s="71">
        <f aca="true" t="shared" si="4" ref="L15:L22">K15/D15*100</f>
        <v>73.46546086956522</v>
      </c>
      <c r="M15" s="36"/>
    </row>
    <row r="16" spans="1:13" ht="38.25">
      <c r="A16" s="31" t="s">
        <v>25</v>
      </c>
      <c r="B16" s="47" t="s">
        <v>36</v>
      </c>
      <c r="C16" s="34">
        <v>300000</v>
      </c>
      <c r="D16" s="30">
        <v>40000</v>
      </c>
      <c r="E16" s="50">
        <v>291856.96</v>
      </c>
      <c r="F16" s="23">
        <f t="shared" si="2"/>
        <v>97.28565333333334</v>
      </c>
      <c r="G16" s="24">
        <v>31208.46</v>
      </c>
      <c r="H16" s="20">
        <f t="shared" si="3"/>
        <v>78.02114999999999</v>
      </c>
      <c r="I16" s="22">
        <v>275424.93</v>
      </c>
      <c r="J16" s="23">
        <f t="shared" si="1"/>
        <v>91.80830999999999</v>
      </c>
      <c r="K16" s="24">
        <v>31208.46</v>
      </c>
      <c r="L16" s="20">
        <f t="shared" si="4"/>
        <v>78.02114999999999</v>
      </c>
      <c r="M16" s="36"/>
    </row>
    <row r="17" spans="1:13" ht="63.75">
      <c r="A17" s="32" t="s">
        <v>26</v>
      </c>
      <c r="B17" s="64" t="s">
        <v>37</v>
      </c>
      <c r="C17" s="74">
        <v>950000</v>
      </c>
      <c r="D17" s="75">
        <v>200000</v>
      </c>
      <c r="E17" s="22">
        <v>902777</v>
      </c>
      <c r="F17" s="23">
        <f t="shared" si="2"/>
        <v>95.02915789473684</v>
      </c>
      <c r="G17" s="24">
        <v>153277.04</v>
      </c>
      <c r="H17" s="20">
        <f t="shared" si="3"/>
        <v>76.63852</v>
      </c>
      <c r="I17" s="22">
        <v>807408.68</v>
      </c>
      <c r="J17" s="23">
        <f t="shared" si="1"/>
        <v>84.99038736842107</v>
      </c>
      <c r="K17" s="24">
        <v>130485.86</v>
      </c>
      <c r="L17" s="20">
        <f t="shared" si="4"/>
        <v>65.24293</v>
      </c>
      <c r="M17" s="36">
        <v>1689.75</v>
      </c>
    </row>
    <row r="18" spans="1:13" ht="51">
      <c r="A18" s="32" t="s">
        <v>27</v>
      </c>
      <c r="B18" s="76" t="s">
        <v>38</v>
      </c>
      <c r="C18" s="74">
        <f>150000+300000</f>
        <v>450000</v>
      </c>
      <c r="D18" s="77">
        <v>105000</v>
      </c>
      <c r="E18" s="22">
        <v>447585.75</v>
      </c>
      <c r="F18" s="23">
        <f t="shared" si="2"/>
        <v>99.46350000000001</v>
      </c>
      <c r="G18" s="24">
        <v>101016.05</v>
      </c>
      <c r="H18" s="20">
        <f t="shared" si="3"/>
        <v>96.20576190476191</v>
      </c>
      <c r="I18" s="22">
        <v>393397.89</v>
      </c>
      <c r="J18" s="23">
        <f t="shared" si="1"/>
        <v>87.42175333333334</v>
      </c>
      <c r="K18" s="24">
        <v>91761.52</v>
      </c>
      <c r="L18" s="20">
        <f t="shared" si="4"/>
        <v>87.3919238095238</v>
      </c>
      <c r="M18" s="36"/>
    </row>
    <row r="19" spans="1:13" ht="22.5">
      <c r="A19" s="78" t="s">
        <v>12</v>
      </c>
      <c r="B19" s="55" t="s">
        <v>17</v>
      </c>
      <c r="C19" s="79">
        <f>SUM(C20:C21)</f>
        <v>2120000</v>
      </c>
      <c r="D19" s="80">
        <f>SUM(D20:D21)</f>
        <v>127600</v>
      </c>
      <c r="E19" s="69">
        <f>SUM(E20:E21)</f>
        <v>1923748</v>
      </c>
      <c r="F19" s="70">
        <f t="shared" si="2"/>
        <v>90.74283018867925</v>
      </c>
      <c r="G19" s="70">
        <f>G21+G20</f>
        <v>125755</v>
      </c>
      <c r="H19" s="71">
        <f t="shared" si="3"/>
        <v>98.55407523510972</v>
      </c>
      <c r="I19" s="69">
        <f>SUM(I20:I21)</f>
        <v>1859050.68</v>
      </c>
      <c r="J19" s="70">
        <f t="shared" si="1"/>
        <v>87.69106981132076</v>
      </c>
      <c r="K19" s="70">
        <f>K20+K21</f>
        <v>119269.88</v>
      </c>
      <c r="L19" s="71">
        <f t="shared" si="4"/>
        <v>93.47169278996866</v>
      </c>
      <c r="M19" s="36"/>
    </row>
    <row r="20" spans="1:13" ht="38.25">
      <c r="A20" s="31" t="s">
        <v>28</v>
      </c>
      <c r="B20" s="47" t="s">
        <v>39</v>
      </c>
      <c r="C20" s="34">
        <v>2000000</v>
      </c>
      <c r="D20" s="30">
        <v>117600</v>
      </c>
      <c r="E20" s="22">
        <v>1821563</v>
      </c>
      <c r="F20" s="23">
        <f t="shared" si="2"/>
        <v>91.07815000000001</v>
      </c>
      <c r="G20" s="24">
        <v>117240</v>
      </c>
      <c r="H20" s="20">
        <f t="shared" si="3"/>
        <v>99.6938775510204</v>
      </c>
      <c r="I20" s="22">
        <v>1763207.28</v>
      </c>
      <c r="J20" s="23">
        <f t="shared" si="1"/>
        <v>88.160364</v>
      </c>
      <c r="K20" s="24">
        <v>111283.28</v>
      </c>
      <c r="L20" s="20">
        <f t="shared" si="4"/>
        <v>94.62863945578232</v>
      </c>
      <c r="M20" s="36"/>
    </row>
    <row r="21" spans="1:13" ht="39" thickBot="1">
      <c r="A21" s="33" t="s">
        <v>29</v>
      </c>
      <c r="B21" s="81" t="s">
        <v>40</v>
      </c>
      <c r="C21" s="35">
        <v>120000</v>
      </c>
      <c r="D21" s="21">
        <v>10000</v>
      </c>
      <c r="E21" s="22">
        <v>102185</v>
      </c>
      <c r="F21" s="23">
        <f t="shared" si="2"/>
        <v>85.15416666666667</v>
      </c>
      <c r="G21" s="24">
        <v>8515</v>
      </c>
      <c r="H21" s="20">
        <f t="shared" si="3"/>
        <v>85.15</v>
      </c>
      <c r="I21" s="22">
        <v>95843.4</v>
      </c>
      <c r="J21" s="23">
        <f t="shared" si="1"/>
        <v>79.86949999999999</v>
      </c>
      <c r="K21" s="24">
        <v>7986.6</v>
      </c>
      <c r="L21" s="20">
        <f t="shared" si="4"/>
        <v>79.866</v>
      </c>
      <c r="M21" s="36">
        <v>589.18</v>
      </c>
    </row>
    <row r="22" spans="1:13" ht="13.5" customHeight="1" thickBot="1">
      <c r="A22" s="16" t="s">
        <v>33</v>
      </c>
      <c r="B22" s="18" t="s">
        <v>46</v>
      </c>
      <c r="C22" s="25">
        <f>SUM(C6+C8+C10+C13+C15+C19)</f>
        <v>5170000</v>
      </c>
      <c r="D22" s="26">
        <f>SUM(D6+D8+D10+D13+D15+D19)</f>
        <v>497600</v>
      </c>
      <c r="E22" s="27">
        <f>SUM(E6+E8+E10+E13+E15+E19)</f>
        <v>4842216.35</v>
      </c>
      <c r="F22" s="28">
        <f>E22/C22*100</f>
        <v>93.6598907156673</v>
      </c>
      <c r="G22" s="28">
        <f>SUM(G6+G8+G10+G13+G15+G19)</f>
        <v>435459.07999999996</v>
      </c>
      <c r="H22" s="29">
        <f t="shared" si="3"/>
        <v>87.5118729903537</v>
      </c>
      <c r="I22" s="28">
        <f>SUM(I6+I8+I10+I13+I15+I19)</f>
        <v>4334943.1</v>
      </c>
      <c r="J22" s="28">
        <f>I22/C22*100</f>
        <v>83.84802901353964</v>
      </c>
      <c r="K22" s="28">
        <f>SUM(K6+K8+K10+K13+K15+K19)</f>
        <v>396928.25</v>
      </c>
      <c r="L22" s="29">
        <f t="shared" si="4"/>
        <v>79.76853898713826</v>
      </c>
      <c r="M22" s="82">
        <f>SUM(M7:M21)</f>
        <v>362447.55</v>
      </c>
    </row>
    <row r="23" spans="1:13" ht="12.75">
      <c r="A23" s="83" t="s">
        <v>19</v>
      </c>
      <c r="B23" s="84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6"/>
    </row>
    <row r="24" spans="3:12" ht="12.75"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3:12" ht="12.75">
      <c r="C25" s="19"/>
      <c r="D25" s="86"/>
      <c r="E25" s="86"/>
      <c r="F25" s="19"/>
      <c r="G25" s="19"/>
      <c r="H25" s="19"/>
      <c r="I25" s="19"/>
      <c r="J25" s="19"/>
      <c r="K25" s="19"/>
      <c r="L25" s="19"/>
    </row>
    <row r="26" spans="3:12" ht="12.75">
      <c r="C26" s="19"/>
      <c r="D26" s="86"/>
      <c r="E26" s="86"/>
      <c r="F26" s="19"/>
      <c r="G26" s="19"/>
      <c r="H26" s="19"/>
      <c r="I26" s="19"/>
      <c r="J26" s="19"/>
      <c r="K26" s="19"/>
      <c r="L26" s="19"/>
    </row>
    <row r="27" spans="3:12" ht="12.75">
      <c r="C27" s="19"/>
      <c r="D27" s="86"/>
      <c r="E27" s="86"/>
      <c r="F27" s="19"/>
      <c r="G27" s="19"/>
      <c r="H27" s="19"/>
      <c r="I27" s="19"/>
      <c r="J27" s="19"/>
      <c r="K27" s="19"/>
      <c r="L27" s="19"/>
    </row>
    <row r="28" spans="3:12" ht="12.75">
      <c r="C28" s="19"/>
      <c r="D28" s="86"/>
      <c r="E28" s="86"/>
      <c r="F28" s="19"/>
      <c r="G28" s="19"/>
      <c r="H28" s="19"/>
      <c r="I28" s="19"/>
      <c r="J28" s="19"/>
      <c r="K28" s="19"/>
      <c r="L28" s="19"/>
    </row>
    <row r="29" spans="3:12" ht="12.75"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3:12" ht="12.75">
      <c r="C30" s="19"/>
      <c r="D30" s="19" t="s">
        <v>48</v>
      </c>
      <c r="E30" s="19"/>
      <c r="F30" s="19"/>
      <c r="G30" s="19"/>
      <c r="H30" s="19"/>
      <c r="I30" s="19"/>
      <c r="J30" s="19"/>
      <c r="K30" s="19"/>
      <c r="L30" s="19"/>
    </row>
    <row r="31" spans="3:12" ht="12.75"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3:12" ht="12.75"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3:12" ht="12.75"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3:12" ht="12.75"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3:12" ht="12.75"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3:12" ht="12.75"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3:12" ht="12.75"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spans="3:12" ht="12.75">
      <c r="C38" s="19"/>
      <c r="D38" s="19"/>
      <c r="E38" s="19"/>
      <c r="F38" s="19"/>
      <c r="G38" s="19"/>
      <c r="H38" s="19"/>
      <c r="I38" s="19"/>
      <c r="J38" s="19"/>
      <c r="K38" s="19"/>
      <c r="L38" s="19"/>
    </row>
    <row r="39" spans="3:12" ht="12.75"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3:12" ht="12.75"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3:12" ht="12.75"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3:12" ht="12.75">
      <c r="C42" s="19"/>
      <c r="D42" s="19"/>
      <c r="E42" s="19"/>
      <c r="F42" s="19"/>
      <c r="G42" s="19"/>
      <c r="H42" s="19"/>
      <c r="I42" s="19"/>
      <c r="J42" s="19"/>
      <c r="K42" s="19"/>
      <c r="L42" s="19"/>
    </row>
    <row r="43" spans="3:12" ht="12.75">
      <c r="C43" s="19"/>
      <c r="D43" s="19"/>
      <c r="E43" s="19"/>
      <c r="F43" s="19"/>
      <c r="G43" s="19"/>
      <c r="H43" s="19"/>
      <c r="I43" s="19"/>
      <c r="J43" s="19"/>
      <c r="K43" s="19"/>
      <c r="L43" s="19"/>
    </row>
  </sheetData>
  <sheetProtection/>
  <mergeCells count="9">
    <mergeCell ref="D26:E26"/>
    <mergeCell ref="D27:E27"/>
    <mergeCell ref="D28:E28"/>
    <mergeCell ref="A2:L2"/>
    <mergeCell ref="A3:C3"/>
    <mergeCell ref="A4:B4"/>
    <mergeCell ref="E4:H4"/>
    <mergeCell ref="I4:L4"/>
    <mergeCell ref="D25:E2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&amp;LMinisterstvo financií SR
Odbor platieb</oddHeader>
    <oddFooter>&amp;LPrechodný fond 2006&amp;C&amp;P&amp;R&amp;D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jpodhorsky</dc:creator>
  <cp:keywords/>
  <dc:description/>
  <cp:lastModifiedBy>petro</cp:lastModifiedBy>
  <cp:lastPrinted>2010-03-18T10:15:16Z</cp:lastPrinted>
  <dcterms:created xsi:type="dcterms:W3CDTF">2006-07-17T07:12:06Z</dcterms:created>
  <dcterms:modified xsi:type="dcterms:W3CDTF">2010-05-13T07:32:06Z</dcterms:modified>
  <cp:category/>
  <cp:version/>
  <cp:contentType/>
  <cp:contentStatus/>
</cp:coreProperties>
</file>