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Príloha č.4" sheetId="1" r:id="rId1"/>
  </sheets>
  <externalReferences>
    <externalReference r:id="rId4"/>
  </externalReferences>
  <definedNames>
    <definedName name="holiadys">#REF!</definedName>
    <definedName name="holidays">#REF!</definedName>
    <definedName name="nazov_PD">#REF!</definedName>
    <definedName name="_xlnm.Print_Area" localSheetId="0">'Príloha č.4'!$A$1:$V$62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<sst xmlns="http://schemas.openxmlformats.org/spreadsheetml/2006/main" count="43" uniqueCount="33">
  <si>
    <t>Programový dokument</t>
  </si>
  <si>
    <t>Výška čerpania  za zdroj EÚ</t>
  </si>
  <si>
    <t>Podiel  čerpania na záväzku 2004-2006 v %</t>
  </si>
  <si>
    <t>EÚ zdroje</t>
  </si>
  <si>
    <t>k 31.12.2004</t>
  </si>
  <si>
    <t>k 31.12.2005</t>
  </si>
  <si>
    <t>k 31.12.2006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</si>
  <si>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</si>
  <si>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</si>
  <si>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</si>
  <si>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</si>
  <si>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Spolu</t>
  </si>
  <si>
    <t>Zdroj: MF SR</t>
  </si>
  <si>
    <t>Zdroj : MF SR</t>
  </si>
  <si>
    <t>JPD NUTS II BA Cieľ 2</t>
  </si>
  <si>
    <t>JPD NUTS II BA Cieľ 3</t>
  </si>
  <si>
    <t>k 31.12.2007</t>
  </si>
  <si>
    <t>k 31.12.2008</t>
  </si>
  <si>
    <t>IS INTERREG IIIA Rakúsko - SR</t>
  </si>
  <si>
    <t>IS INTERREG IIIA Poľsko - SR</t>
  </si>
  <si>
    <t>IS INTERREG IIIA SR - ČR</t>
  </si>
  <si>
    <t>IS INTERREG IIIA Maďarsko - SR - Ukrajina</t>
  </si>
  <si>
    <t>IS Equal</t>
  </si>
  <si>
    <t>v €</t>
  </si>
  <si>
    <t>Vývoj čerpania prostriedkov štrukturálnych fondov na záväzku 2004-2006</t>
  </si>
  <si>
    <t>k 30.06.2004</t>
  </si>
  <si>
    <t>k 30.06.2005</t>
  </si>
  <si>
    <t>k 30.06.2006</t>
  </si>
  <si>
    <t>k 30.06.2007</t>
  </si>
  <si>
    <t>k 30.06.2008</t>
  </si>
  <si>
    <t>Príloha č. 4</t>
  </si>
  <si>
    <t>Záväzok
2004-2006 v bežných cenách v €* 
(po automatickom znížení)</t>
  </si>
  <si>
    <t>graf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</si>
</sst>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[$-405]d\.\ mmmm\ yyyy"/>
    <numFmt numFmtId="185" formatCode="mmm/yyyy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0.0"/>
    <numFmt numFmtId="190" formatCode="_-* #,##0.00\ [$€-1]_-;\-* #,##0.00\ [$€-1]_-;_-* &quot;-&quot;??\ [$€-1]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23.25"/>
      <name val="Arial"/>
      <family val="0"/>
    </font>
    <font>
      <sz val="24.5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.75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9.25"/>
      <name val="Arial Narrow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wrapText="1"/>
    </xf>
    <xf numFmtId="3" fontId="7" fillId="2" borderId="4" xfId="0" applyNumberFormat="1" applyFont="1" applyFill="1" applyBorder="1" applyAlignment="1">
      <alignment wrapText="1"/>
    </xf>
    <xf numFmtId="4" fontId="7" fillId="2" borderId="4" xfId="0" applyNumberFormat="1" applyFont="1" applyFill="1" applyBorder="1" applyAlignment="1">
      <alignment horizontal="right" wrapText="1"/>
    </xf>
    <xf numFmtId="4" fontId="7" fillId="2" borderId="5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wrapText="1"/>
    </xf>
    <xf numFmtId="4" fontId="6" fillId="0" borderId="6" xfId="0" applyNumberFormat="1" applyFont="1" applyFill="1" applyBorder="1" applyAlignment="1">
      <alignment horizontal="right" wrapText="1"/>
    </xf>
    <xf numFmtId="4" fontId="6" fillId="0" borderId="7" xfId="0" applyNumberFormat="1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90" fontId="6" fillId="0" borderId="8" xfId="17" applyFont="1" applyFill="1" applyBorder="1" applyAlignment="1">
      <alignment wrapText="1"/>
    </xf>
    <xf numFmtId="0" fontId="8" fillId="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4" fontId="6" fillId="0" borderId="6" xfId="0" applyNumberFormat="1" applyFont="1" applyFill="1" applyBorder="1" applyAlignment="1">
      <alignment wrapText="1"/>
    </xf>
    <xf numFmtId="4" fontId="7" fillId="2" borderId="4" xfId="0" applyNumberFormat="1" applyFont="1" applyFill="1" applyBorder="1" applyAlignment="1">
      <alignment wrapText="1"/>
    </xf>
    <xf numFmtId="4" fontId="7" fillId="2" borderId="1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Vývoj čerpania prostriedkov ŠF zo záväzku 2004 - 2006 v členení podľa programových dokumentov od 1.1.2004 - 30.06.2008 
a predikcia vývoja pri predpoklade vyčerpania záväzku do úrovne 100 %</a:t>
            </a:r>
          </a:p>
        </c:rich>
      </c:tx>
      <c:layout>
        <c:manualLayout>
          <c:xMode val="factor"/>
          <c:yMode val="factor"/>
          <c:x val="-0.069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925"/>
          <c:w val="0.709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'Príloha č.4'!$A$5</c:f>
              <c:strCache>
                <c:ptCount val="1"/>
                <c:pt idx="0">
                  <c:v>SOP Priemysel a služby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č.4'!$C$5:$L$5</c:f>
              <c:numCache/>
            </c:numRef>
          </c:val>
          <c:smooth val="0"/>
        </c:ser>
        <c:ser>
          <c:idx val="1"/>
          <c:order val="1"/>
          <c:tx>
            <c:strRef>
              <c:f>'Príloha č.4'!$A$6</c:f>
              <c:strCache>
                <c:ptCount val="1"/>
                <c:pt idx="0">
                  <c:v>SOP Ľudské zdroje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4"/>
            <c:spPr>
              <a:ln w="12700">
                <a:solidFill>
                  <a:srgbClr val="FF00FF"/>
                </a:solidFill>
                <a:prstDash val="dash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č.4'!$C$6:$L$6</c:f>
              <c:numCache/>
            </c:numRef>
          </c:val>
          <c:smooth val="0"/>
        </c:ser>
        <c:ser>
          <c:idx val="2"/>
          <c:order val="2"/>
          <c:tx>
            <c:strRef>
              <c:f>'Príloha č.4'!$A$7</c:f>
              <c:strCache>
                <c:ptCount val="1"/>
                <c:pt idx="0">
                  <c:v>SOP Poľnoh. a rozvoj vidieka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ln w="12700">
                <a:solidFill>
                  <a:srgbClr val="FFFF00"/>
                </a:solidFill>
                <a:prstDash val="dash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FFFF00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č.4'!$C$7:$L$7</c:f>
              <c:numCache/>
            </c:numRef>
          </c:val>
          <c:smooth val="0"/>
        </c:ser>
        <c:ser>
          <c:idx val="3"/>
          <c:order val="3"/>
          <c:tx>
            <c:strRef>
              <c:f>'Príloha č.4'!$A$8</c:f>
              <c:strCache>
                <c:ptCount val="1"/>
                <c:pt idx="0">
                  <c:v>OP Základná infraštruktúra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4"/>
            <c:spPr>
              <a:ln w="12700">
                <a:solidFill>
                  <a:srgbClr val="FF0000"/>
                </a:solidFill>
                <a:prstDash val="dash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č.4'!$C$8:$L$8</c:f>
              <c:numCache/>
            </c:numRef>
          </c:val>
          <c:smooth val="0"/>
        </c:ser>
        <c:ser>
          <c:idx val="4"/>
          <c:order val="4"/>
          <c:tx>
            <c:strRef>
              <c:f>'Príloha č.4'!$A$9</c:f>
              <c:strCache>
                <c:ptCount val="1"/>
                <c:pt idx="0">
                  <c:v>JPD NUTS II BA Cieľ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ln w="12700">
                <a:solidFill>
                  <a:srgbClr val="800080"/>
                </a:solidFill>
                <a:prstDash val="dash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800080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č.4'!$C$9:$L$9</c:f>
              <c:numCache/>
            </c:numRef>
          </c:val>
          <c:smooth val="0"/>
        </c:ser>
        <c:ser>
          <c:idx val="5"/>
          <c:order val="5"/>
          <c:tx>
            <c:strRef>
              <c:f>'Príloha č.4'!$A$10</c:f>
              <c:strCache>
                <c:ptCount val="1"/>
                <c:pt idx="0">
                  <c:v>JPD NUTS II BA Cieľ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č.4'!$C$10:$L$10</c:f>
              <c:numCache/>
            </c:numRef>
          </c:val>
          <c:smooth val="0"/>
        </c:ser>
        <c:ser>
          <c:idx val="6"/>
          <c:order val="6"/>
          <c:tx>
            <c:strRef>
              <c:f>'Príloha č.4'!$A$11</c:f>
              <c:strCache>
                <c:ptCount val="1"/>
                <c:pt idx="0">
                  <c:v>IS INTERREG IIIA Rakúsko - SR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'Príloha č.4'!$C$4:$L$4</c:f>
              <c:strCache/>
            </c:strRef>
          </c:cat>
          <c:val>
            <c:numRef>
              <c:f>'Príloha č.4'!$C$11:$L$11</c:f>
              <c:numCache/>
            </c:numRef>
          </c:val>
          <c:smooth val="0"/>
        </c:ser>
        <c:ser>
          <c:idx val="7"/>
          <c:order val="7"/>
          <c:tx>
            <c:strRef>
              <c:f>'Príloha č.4'!$A$12</c:f>
              <c:strCache>
                <c:ptCount val="1"/>
                <c:pt idx="0">
                  <c:v>IS INTERREG IIIA Poľsko - 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č.4'!$C$12:$L$12</c:f>
              <c:numCache/>
            </c:numRef>
          </c:val>
          <c:smooth val="0"/>
        </c:ser>
        <c:ser>
          <c:idx val="8"/>
          <c:order val="8"/>
          <c:tx>
            <c:strRef>
              <c:f>'Príloha č.4'!$A$13</c:f>
              <c:strCache>
                <c:ptCount val="1"/>
                <c:pt idx="0">
                  <c:v>IS INTERREG IIIA SR - ČR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ln w="12700">
                <a:solidFill>
                  <a:srgbClr val="00CCFF"/>
                </a:solidFill>
                <a:prstDash val="sysDot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00CCFF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č.4'!$C$13:$L$13</c:f>
              <c:numCache/>
            </c:numRef>
          </c:val>
          <c:smooth val="0"/>
        </c:ser>
        <c:ser>
          <c:idx val="9"/>
          <c:order val="9"/>
          <c:tx>
            <c:strRef>
              <c:f>'Príloha č.4'!$A$14</c:f>
              <c:strCache>
                <c:ptCount val="1"/>
                <c:pt idx="0">
                  <c:v>IS INTERREG IIIA Maďarsko - SR - Ukrajina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ln w="12700">
                <a:solidFill>
                  <a:srgbClr val="CCFFFF"/>
                </a:solidFill>
                <a:prstDash val="dash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CCFFFF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č.4'!$C$14:$L$14</c:f>
              <c:numCache/>
            </c:numRef>
          </c:val>
          <c:smooth val="0"/>
        </c:ser>
        <c:ser>
          <c:idx val="10"/>
          <c:order val="10"/>
          <c:tx>
            <c:strRef>
              <c:f>'Príloha č.4'!$A$15</c:f>
              <c:strCache>
                <c:ptCount val="1"/>
                <c:pt idx="0">
                  <c:v>IS Equal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ln w="12700">
                <a:solidFill>
                  <a:srgbClr val="CCFFCC"/>
                </a:solidFill>
                <a:prstDash val="dash"/>
              </a:ln>
            </c:spPr>
            <c:marker>
              <c:symbol val="auto"/>
            </c:marker>
          </c:dPt>
          <c:dPt>
            <c:idx val="9"/>
            <c:spPr>
              <a:ln w="12700">
                <a:solidFill>
                  <a:srgbClr val="CCFFCC"/>
                </a:solidFill>
                <a:prstDash val="sysDot"/>
              </a:ln>
            </c:spPr>
            <c:marker>
              <c:symbol val="auto"/>
            </c:marker>
          </c:dPt>
          <c:cat>
            <c:strRef>
              <c:f>'Príloha č.4'!$C$4:$L$4</c:f>
              <c:strCache/>
            </c:strRef>
          </c:cat>
          <c:val>
            <c:numRef>
              <c:f>'Príloha č.4'!$C$15:$L$15</c:f>
              <c:numCache/>
            </c:numRef>
          </c:val>
          <c:smooth val="0"/>
        </c:ser>
        <c:marker val="1"/>
        <c:axId val="32067193"/>
        <c:axId val="20169282"/>
      </c:line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/>
            </a:pPr>
          </a:p>
        </c:txPr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206719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575"/>
                <c:y val="0.1015"/>
              </c:manualLayout>
            </c:layout>
            <c:spPr>
              <a:noFill/>
              <a:ln>
                <a:noFill/>
              </a:ln>
            </c:spPr>
            <c:txPr>
              <a:bodyPr vert="horz" rot="-27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06425"/>
          <c:w val="0.17925"/>
          <c:h val="0.88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13</xdr:col>
      <xdr:colOff>114300</xdr:colOff>
      <xdr:row>58</xdr:row>
      <xdr:rowOff>123825</xdr:rowOff>
    </xdr:to>
    <xdr:graphicFrame>
      <xdr:nvGraphicFramePr>
        <xdr:cNvPr id="1" name="Chart 4"/>
        <xdr:cNvGraphicFramePr/>
      </xdr:nvGraphicFramePr>
      <xdr:xfrm>
        <a:off x="104775" y="8115300"/>
        <a:ext cx="120205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view="pageBreakPreview" zoomScale="75" zoomScaleSheetLayoutView="75" workbookViewId="0" topLeftCell="A1">
      <selection activeCell="E12" sqref="E12"/>
    </sheetView>
  </sheetViews>
  <sheetFormatPr defaultColWidth="9.140625" defaultRowHeight="12.75"/>
  <cols>
    <col min="1" max="1" width="34.421875" style="20" bestFit="1" customWidth="1"/>
    <col min="2" max="2" width="18.00390625" style="21" customWidth="1"/>
    <col min="3" max="11" width="11.57421875" style="21" bestFit="1" customWidth="1"/>
    <col min="12" max="12" width="12.00390625" style="21" bestFit="1" customWidth="1"/>
    <col min="13" max="15" width="11.57421875" style="21" bestFit="1" customWidth="1"/>
    <col min="16" max="21" width="11.57421875" style="22" bestFit="1" customWidth="1"/>
    <col min="22" max="22" width="11.57421875" style="21" bestFit="1" customWidth="1"/>
    <col min="23" max="16384" width="9.140625" style="21" customWidth="1"/>
  </cols>
  <sheetData>
    <row r="1" s="17" customFormat="1" ht="18" customHeight="1">
      <c r="A1" s="16" t="s">
        <v>30</v>
      </c>
    </row>
    <row r="2" spans="1:22" s="20" customFormat="1" ht="28.5" customHeight="1" thickBo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5"/>
      <c r="T2" s="18"/>
      <c r="U2" s="18"/>
      <c r="V2" s="19" t="s">
        <v>23</v>
      </c>
    </row>
    <row r="3" spans="1:22" ht="126.75" customHeight="1" thickBot="1">
      <c r="A3" s="34" t="s">
        <v>0</v>
      </c>
      <c r="B3" s="14" t="s">
        <v>31</v>
      </c>
      <c r="C3" s="35" t="s">
        <v>1</v>
      </c>
      <c r="D3" s="36"/>
      <c r="E3" s="36"/>
      <c r="F3" s="36"/>
      <c r="G3" s="36"/>
      <c r="H3" s="36"/>
      <c r="I3" s="36"/>
      <c r="J3" s="36"/>
      <c r="K3" s="36"/>
      <c r="L3" s="37"/>
      <c r="M3" s="35" t="s">
        <v>2</v>
      </c>
      <c r="N3" s="36"/>
      <c r="O3" s="36"/>
      <c r="P3" s="36"/>
      <c r="Q3" s="36"/>
      <c r="R3" s="36"/>
      <c r="S3" s="36"/>
      <c r="T3" s="36"/>
      <c r="U3" s="36"/>
      <c r="V3" s="37"/>
    </row>
    <row r="4" spans="1:22" ht="38.25" customHeight="1" thickBot="1">
      <c r="A4" s="34"/>
      <c r="B4" s="12" t="s">
        <v>3</v>
      </c>
      <c r="C4" s="12" t="s">
        <v>25</v>
      </c>
      <c r="D4" s="12" t="s">
        <v>4</v>
      </c>
      <c r="E4" s="12" t="s">
        <v>26</v>
      </c>
      <c r="F4" s="12" t="s">
        <v>5</v>
      </c>
      <c r="G4" s="12" t="s">
        <v>27</v>
      </c>
      <c r="H4" s="12" t="s">
        <v>6</v>
      </c>
      <c r="I4" s="12" t="s">
        <v>28</v>
      </c>
      <c r="J4" s="12" t="s">
        <v>16</v>
      </c>
      <c r="K4" s="12" t="s">
        <v>29</v>
      </c>
      <c r="L4" s="12" t="s">
        <v>17</v>
      </c>
      <c r="M4" s="12" t="s">
        <v>25</v>
      </c>
      <c r="N4" s="12" t="s">
        <v>4</v>
      </c>
      <c r="O4" s="12" t="s">
        <v>26</v>
      </c>
      <c r="P4" s="12" t="s">
        <v>5</v>
      </c>
      <c r="Q4" s="12" t="s">
        <v>27</v>
      </c>
      <c r="R4" s="12" t="s">
        <v>6</v>
      </c>
      <c r="S4" s="12" t="s">
        <v>28</v>
      </c>
      <c r="T4" s="12" t="s">
        <v>16</v>
      </c>
      <c r="U4" s="12" t="s">
        <v>29</v>
      </c>
      <c r="V4" s="12" t="s">
        <v>17</v>
      </c>
    </row>
    <row r="5" spans="1:22" s="22" customFormat="1" ht="32.25" customHeight="1">
      <c r="A5" s="1" t="s">
        <v>7</v>
      </c>
      <c r="B5" s="7">
        <v>151211000</v>
      </c>
      <c r="C5" s="7">
        <v>0</v>
      </c>
      <c r="D5" s="7">
        <v>0</v>
      </c>
      <c r="E5" s="7">
        <v>0</v>
      </c>
      <c r="F5" s="7">
        <v>6451027.73</v>
      </c>
      <c r="G5" s="7">
        <v>21680427.39</v>
      </c>
      <c r="H5" s="7">
        <v>48689464.22</v>
      </c>
      <c r="I5" s="7">
        <v>71837577.09</v>
      </c>
      <c r="J5" s="7">
        <v>92576797.29999998</v>
      </c>
      <c r="K5" s="7">
        <v>110888504.38</v>
      </c>
      <c r="L5" s="7">
        <v>151211000</v>
      </c>
      <c r="M5" s="26">
        <v>0</v>
      </c>
      <c r="N5" s="8">
        <f aca="true" t="shared" si="0" ref="N5:U5">D5/$L5*100</f>
        <v>0</v>
      </c>
      <c r="O5" s="8">
        <f t="shared" si="0"/>
        <v>0</v>
      </c>
      <c r="P5" s="8">
        <f t="shared" si="0"/>
        <v>4.2662423567068535</v>
      </c>
      <c r="Q5" s="8">
        <f t="shared" si="0"/>
        <v>14.337863905403708</v>
      </c>
      <c r="R5" s="8">
        <f t="shared" si="0"/>
        <v>32.19968403092368</v>
      </c>
      <c r="S5" s="8">
        <f t="shared" si="0"/>
        <v>47.50816877740377</v>
      </c>
      <c r="T5" s="8">
        <f t="shared" si="0"/>
        <v>61.22358644543054</v>
      </c>
      <c r="U5" s="8">
        <f t="shared" si="0"/>
        <v>73.33362280521919</v>
      </c>
      <c r="V5" s="9">
        <v>100</v>
      </c>
    </row>
    <row r="6" spans="1:22" s="22" customFormat="1" ht="32.25" customHeight="1">
      <c r="A6" s="2" t="s">
        <v>8</v>
      </c>
      <c r="B6" s="10">
        <v>284480923</v>
      </c>
      <c r="C6" s="10">
        <v>0</v>
      </c>
      <c r="D6" s="10">
        <v>2228166.96</v>
      </c>
      <c r="E6" s="10">
        <v>11449250.610000001</v>
      </c>
      <c r="F6" s="10">
        <v>45693534.69</v>
      </c>
      <c r="G6" s="10">
        <v>71864005.89999999</v>
      </c>
      <c r="H6" s="10">
        <v>112188725.41</v>
      </c>
      <c r="I6" s="10">
        <v>143368488.26999998</v>
      </c>
      <c r="J6" s="10">
        <v>170003546.69</v>
      </c>
      <c r="K6" s="10">
        <v>200112492.14999998</v>
      </c>
      <c r="L6" s="10">
        <v>284480923</v>
      </c>
      <c r="M6" s="26">
        <v>0</v>
      </c>
      <c r="N6" s="8">
        <f aca="true" t="shared" si="1" ref="N6:N16">D6/$L6*100</f>
        <v>0.7832395003864635</v>
      </c>
      <c r="O6" s="8">
        <f aca="true" t="shared" si="2" ref="O6:O16">E6/$L6*100</f>
        <v>4.024611031650794</v>
      </c>
      <c r="P6" s="8">
        <f aca="true" t="shared" si="3" ref="P6:P15">F6/$L6*100</f>
        <v>16.062073410103494</v>
      </c>
      <c r="Q6" s="8">
        <f aca="true" t="shared" si="4" ref="Q6:Q15">G6/$L6*100</f>
        <v>25.261449921547108</v>
      </c>
      <c r="R6" s="8">
        <f aca="true" t="shared" si="5" ref="R6:R15">H6/$L6*100</f>
        <v>39.4362912728598</v>
      </c>
      <c r="S6" s="8">
        <f aca="true" t="shared" si="6" ref="S6:S15">I6/$L6*100</f>
        <v>50.39652105951582</v>
      </c>
      <c r="T6" s="8">
        <f aca="true" t="shared" si="7" ref="T6:T15">J6/$L6*100</f>
        <v>59.75920806823311</v>
      </c>
      <c r="U6" s="8">
        <f aca="true" t="shared" si="8" ref="U6:U15">K6/$L6*100</f>
        <v>70.34302688549698</v>
      </c>
      <c r="V6" s="11">
        <v>100</v>
      </c>
    </row>
    <row r="7" spans="1:22" s="22" customFormat="1" ht="32.25" customHeight="1">
      <c r="A7" s="2" t="s">
        <v>9</v>
      </c>
      <c r="B7" s="10">
        <v>182987987</v>
      </c>
      <c r="C7" s="10">
        <v>0</v>
      </c>
      <c r="D7" s="10">
        <v>0</v>
      </c>
      <c r="E7" s="10">
        <v>8559532.33</v>
      </c>
      <c r="F7" s="10">
        <v>36959270.129999995</v>
      </c>
      <c r="G7" s="10">
        <v>58196655.779999994</v>
      </c>
      <c r="H7" s="10">
        <v>88455941.72999999</v>
      </c>
      <c r="I7" s="10">
        <v>115430885.54</v>
      </c>
      <c r="J7" s="10">
        <v>140561115.32000002</v>
      </c>
      <c r="K7" s="10">
        <v>159894766.03</v>
      </c>
      <c r="L7" s="10">
        <v>182987987</v>
      </c>
      <c r="M7" s="26">
        <v>0</v>
      </c>
      <c r="N7" s="8">
        <f t="shared" si="1"/>
        <v>0</v>
      </c>
      <c r="O7" s="8">
        <f t="shared" si="2"/>
        <v>4.67764713428975</v>
      </c>
      <c r="P7" s="8">
        <f t="shared" si="3"/>
        <v>20.19764834617258</v>
      </c>
      <c r="Q7" s="8">
        <f t="shared" si="4"/>
        <v>31.80353898313554</v>
      </c>
      <c r="R7" s="8">
        <f t="shared" si="5"/>
        <v>48.339753434196744</v>
      </c>
      <c r="S7" s="8">
        <f t="shared" si="6"/>
        <v>63.081127582435236</v>
      </c>
      <c r="T7" s="8">
        <f t="shared" si="7"/>
        <v>76.81439510015487</v>
      </c>
      <c r="U7" s="8">
        <f t="shared" si="8"/>
        <v>87.37992512590458</v>
      </c>
      <c r="V7" s="11">
        <v>100</v>
      </c>
    </row>
    <row r="8" spans="1:22" s="22" customFormat="1" ht="32.25" customHeight="1">
      <c r="A8" s="2" t="s">
        <v>10</v>
      </c>
      <c r="B8" s="10">
        <v>422363452</v>
      </c>
      <c r="C8" s="10">
        <v>0</v>
      </c>
      <c r="D8" s="10">
        <v>623871.63</v>
      </c>
      <c r="E8" s="10">
        <v>1172588.8</v>
      </c>
      <c r="F8" s="10">
        <v>37461786.18</v>
      </c>
      <c r="G8" s="10">
        <v>73127936.94</v>
      </c>
      <c r="H8" s="10">
        <v>138395595.06</v>
      </c>
      <c r="I8" s="10">
        <v>194254060.43</v>
      </c>
      <c r="J8" s="10">
        <v>273319647.5</v>
      </c>
      <c r="K8" s="10">
        <v>333271008.43</v>
      </c>
      <c r="L8" s="10">
        <v>422363452</v>
      </c>
      <c r="M8" s="26">
        <v>0</v>
      </c>
      <c r="N8" s="8">
        <f t="shared" si="1"/>
        <v>0.14770966262488072</v>
      </c>
      <c r="O8" s="8">
        <f t="shared" si="2"/>
        <v>0.27762553659590794</v>
      </c>
      <c r="P8" s="8">
        <f t="shared" si="3"/>
        <v>8.869561512154704</v>
      </c>
      <c r="Q8" s="8">
        <f t="shared" si="4"/>
        <v>17.313983156857045</v>
      </c>
      <c r="R8" s="8">
        <f t="shared" si="5"/>
        <v>32.76694382638013</v>
      </c>
      <c r="S8" s="8">
        <f t="shared" si="6"/>
        <v>45.992156639064504</v>
      </c>
      <c r="T8" s="8">
        <f t="shared" si="7"/>
        <v>64.71195511963947</v>
      </c>
      <c r="U8" s="8">
        <f t="shared" si="8"/>
        <v>78.90621379569556</v>
      </c>
      <c r="V8" s="11">
        <v>100</v>
      </c>
    </row>
    <row r="9" spans="1:22" s="22" customFormat="1" ht="32.25" customHeight="1">
      <c r="A9" s="2" t="s">
        <v>14</v>
      </c>
      <c r="B9" s="10">
        <v>37032713</v>
      </c>
      <c r="C9" s="10">
        <v>0</v>
      </c>
      <c r="D9" s="10">
        <v>31922.96</v>
      </c>
      <c r="E9" s="10">
        <v>41795.34</v>
      </c>
      <c r="F9" s="10">
        <v>143114.92</v>
      </c>
      <c r="G9" s="10">
        <v>881186.8</v>
      </c>
      <c r="H9" s="10">
        <v>6078259.05</v>
      </c>
      <c r="I9" s="10">
        <v>11055485.21</v>
      </c>
      <c r="J9" s="10">
        <v>21946195.1</v>
      </c>
      <c r="K9" s="10">
        <v>26685609.32</v>
      </c>
      <c r="L9" s="10">
        <v>37032713</v>
      </c>
      <c r="M9" s="26">
        <v>0</v>
      </c>
      <c r="N9" s="8">
        <f t="shared" si="1"/>
        <v>0.08620205600383639</v>
      </c>
      <c r="O9" s="8">
        <f t="shared" si="2"/>
        <v>0.1128605943615311</v>
      </c>
      <c r="P9" s="8">
        <f t="shared" si="3"/>
        <v>0.386455402281761</v>
      </c>
      <c r="Q9" s="8">
        <f t="shared" si="4"/>
        <v>2.3794821621629505</v>
      </c>
      <c r="R9" s="8">
        <f t="shared" si="5"/>
        <v>16.413215661515267</v>
      </c>
      <c r="S9" s="8">
        <f t="shared" si="6"/>
        <v>29.853295409385755</v>
      </c>
      <c r="T9" s="8">
        <f t="shared" si="7"/>
        <v>59.2616455078514</v>
      </c>
      <c r="U9" s="8">
        <f t="shared" si="8"/>
        <v>72.05955804534223</v>
      </c>
      <c r="V9" s="11">
        <v>100</v>
      </c>
    </row>
    <row r="10" spans="1:22" s="22" customFormat="1" ht="32.25" customHeight="1">
      <c r="A10" s="2" t="s">
        <v>15</v>
      </c>
      <c r="B10" s="10">
        <v>37118134</v>
      </c>
      <c r="C10" s="10">
        <v>0</v>
      </c>
      <c r="D10" s="10">
        <v>107004.39</v>
      </c>
      <c r="E10" s="10">
        <v>497896.25</v>
      </c>
      <c r="F10" s="10">
        <v>1399356.62</v>
      </c>
      <c r="G10" s="10">
        <v>1933491.12</v>
      </c>
      <c r="H10" s="10">
        <v>6239721.88</v>
      </c>
      <c r="I10" s="10">
        <v>7434524.879999999</v>
      </c>
      <c r="J10" s="10">
        <v>14650254.479999999</v>
      </c>
      <c r="K10" s="10">
        <v>17365277.31</v>
      </c>
      <c r="L10" s="10">
        <v>37118134</v>
      </c>
      <c r="M10" s="26">
        <v>0</v>
      </c>
      <c r="N10" s="8">
        <f t="shared" si="1"/>
        <v>0.28828062854668285</v>
      </c>
      <c r="O10" s="8">
        <f t="shared" si="2"/>
        <v>1.3413827591656413</v>
      </c>
      <c r="P10" s="8">
        <f t="shared" si="3"/>
        <v>3.7700079966304347</v>
      </c>
      <c r="Q10" s="8">
        <f t="shared" si="4"/>
        <v>5.209020259477484</v>
      </c>
      <c r="R10" s="8">
        <f t="shared" si="5"/>
        <v>16.810440632602923</v>
      </c>
      <c r="S10" s="8">
        <f t="shared" si="6"/>
        <v>20.029360527660142</v>
      </c>
      <c r="T10" s="8">
        <f t="shared" si="7"/>
        <v>39.46926448403899</v>
      </c>
      <c r="U10" s="8">
        <f t="shared" si="8"/>
        <v>46.78381006437446</v>
      </c>
      <c r="V10" s="11">
        <v>100</v>
      </c>
    </row>
    <row r="11" spans="1:22" s="22" customFormat="1" ht="32.25" customHeight="1">
      <c r="A11" s="2" t="s">
        <v>18</v>
      </c>
      <c r="B11" s="10">
        <v>8051928.49</v>
      </c>
      <c r="C11" s="10">
        <v>0</v>
      </c>
      <c r="D11" s="10">
        <v>9035.44</v>
      </c>
      <c r="E11" s="10">
        <v>59584.08</v>
      </c>
      <c r="F11" s="10">
        <v>88926.04</v>
      </c>
      <c r="G11" s="10">
        <v>422656.16</v>
      </c>
      <c r="H11" s="10">
        <v>1736848.29</v>
      </c>
      <c r="I11" s="10">
        <v>2070897.71</v>
      </c>
      <c r="J11" s="10">
        <v>4308713.39</v>
      </c>
      <c r="K11" s="10">
        <v>5648965.4</v>
      </c>
      <c r="L11" s="10">
        <v>8051928.49</v>
      </c>
      <c r="M11" s="26">
        <v>0</v>
      </c>
      <c r="N11" s="8">
        <f t="shared" si="1"/>
        <v>0.11221460810564153</v>
      </c>
      <c r="O11" s="8">
        <f t="shared" si="2"/>
        <v>0.7399976300584359</v>
      </c>
      <c r="P11" s="8">
        <f t="shared" si="3"/>
        <v>1.1044067282818104</v>
      </c>
      <c r="Q11" s="8">
        <f t="shared" si="4"/>
        <v>5.249129578397435</v>
      </c>
      <c r="R11" s="8">
        <f t="shared" si="5"/>
        <v>21.570587619562925</v>
      </c>
      <c r="S11" s="8">
        <f t="shared" si="6"/>
        <v>25.719275979312627</v>
      </c>
      <c r="T11" s="8">
        <f t="shared" si="7"/>
        <v>53.51157049334401</v>
      </c>
      <c r="U11" s="8">
        <f t="shared" si="8"/>
        <v>70.1566762175753</v>
      </c>
      <c r="V11" s="11">
        <v>100</v>
      </c>
    </row>
    <row r="12" spans="1:22" s="22" customFormat="1" ht="32.25" customHeight="1">
      <c r="A12" s="2" t="s">
        <v>19</v>
      </c>
      <c r="B12" s="10">
        <v>9500000</v>
      </c>
      <c r="C12" s="10">
        <v>0</v>
      </c>
      <c r="D12" s="10">
        <v>0</v>
      </c>
      <c r="E12" s="10">
        <v>0</v>
      </c>
      <c r="F12" s="10">
        <v>16235.18</v>
      </c>
      <c r="G12" s="10">
        <v>50054.03</v>
      </c>
      <c r="H12" s="10">
        <v>1479909.6</v>
      </c>
      <c r="I12" s="10">
        <v>2027942.33</v>
      </c>
      <c r="J12" s="10">
        <v>6005594.019999999</v>
      </c>
      <c r="K12" s="10">
        <v>8341010.08</v>
      </c>
      <c r="L12" s="10">
        <v>9500000</v>
      </c>
      <c r="M12" s="26">
        <v>0</v>
      </c>
      <c r="N12" s="8">
        <f t="shared" si="1"/>
        <v>0</v>
      </c>
      <c r="O12" s="8">
        <f t="shared" si="2"/>
        <v>0</v>
      </c>
      <c r="P12" s="8">
        <f t="shared" si="3"/>
        <v>0.17089663157894736</v>
      </c>
      <c r="Q12" s="8">
        <f t="shared" si="4"/>
        <v>0.5268845263157894</v>
      </c>
      <c r="R12" s="8">
        <f t="shared" si="5"/>
        <v>15.577995789473686</v>
      </c>
      <c r="S12" s="8">
        <f t="shared" si="6"/>
        <v>21.346761368421053</v>
      </c>
      <c r="T12" s="8">
        <f t="shared" si="7"/>
        <v>63.21677915789472</v>
      </c>
      <c r="U12" s="8">
        <f t="shared" si="8"/>
        <v>87.80010610526315</v>
      </c>
      <c r="V12" s="11">
        <v>100</v>
      </c>
    </row>
    <row r="13" spans="1:22" s="22" customFormat="1" ht="32.25" customHeight="1">
      <c r="A13" s="2" t="s">
        <v>20</v>
      </c>
      <c r="B13" s="10">
        <v>4667299</v>
      </c>
      <c r="C13" s="10">
        <v>0</v>
      </c>
      <c r="D13" s="10">
        <v>0</v>
      </c>
      <c r="E13" s="10">
        <v>0</v>
      </c>
      <c r="F13" s="10">
        <v>63068.68</v>
      </c>
      <c r="G13" s="10">
        <v>626730.49</v>
      </c>
      <c r="H13" s="10">
        <v>1110065.48</v>
      </c>
      <c r="I13" s="10">
        <v>1662434.14</v>
      </c>
      <c r="J13" s="10">
        <v>2979871.76</v>
      </c>
      <c r="K13" s="10">
        <v>3946310.1</v>
      </c>
      <c r="L13" s="10">
        <v>4667299</v>
      </c>
      <c r="M13" s="26">
        <v>0</v>
      </c>
      <c r="N13" s="8">
        <f t="shared" si="1"/>
        <v>0</v>
      </c>
      <c r="O13" s="8">
        <f t="shared" si="2"/>
        <v>0</v>
      </c>
      <c r="P13" s="8">
        <f t="shared" si="3"/>
        <v>1.3512886146784253</v>
      </c>
      <c r="Q13" s="8">
        <f t="shared" si="4"/>
        <v>13.428119561228025</v>
      </c>
      <c r="R13" s="8">
        <f t="shared" si="5"/>
        <v>23.783894710838112</v>
      </c>
      <c r="S13" s="8">
        <f t="shared" si="6"/>
        <v>35.61876237198431</v>
      </c>
      <c r="T13" s="8">
        <f t="shared" si="7"/>
        <v>63.84574375886353</v>
      </c>
      <c r="U13" s="8">
        <f t="shared" si="8"/>
        <v>84.55233101629015</v>
      </c>
      <c r="V13" s="11">
        <v>100</v>
      </c>
    </row>
    <row r="14" spans="1:22" s="22" customFormat="1" ht="32.25" customHeight="1">
      <c r="A14" s="2" t="s">
        <v>21</v>
      </c>
      <c r="B14" s="10">
        <v>9500000</v>
      </c>
      <c r="C14" s="10">
        <v>0</v>
      </c>
      <c r="D14" s="10">
        <v>0</v>
      </c>
      <c r="E14" s="10">
        <v>0</v>
      </c>
      <c r="F14" s="13">
        <v>4075.35</v>
      </c>
      <c r="G14" s="13">
        <v>448330.75</v>
      </c>
      <c r="H14" s="10">
        <v>1823522.05</v>
      </c>
      <c r="I14" s="10">
        <v>2495774.49</v>
      </c>
      <c r="J14" s="10">
        <v>5357439.5</v>
      </c>
      <c r="K14" s="10">
        <v>7108030.43</v>
      </c>
      <c r="L14" s="10">
        <v>9500000</v>
      </c>
      <c r="M14" s="26">
        <v>0</v>
      </c>
      <c r="N14" s="8">
        <f t="shared" si="1"/>
        <v>0</v>
      </c>
      <c r="O14" s="8">
        <f t="shared" si="2"/>
        <v>0</v>
      </c>
      <c r="P14" s="8">
        <f t="shared" si="3"/>
        <v>0.04289842105263158</v>
      </c>
      <c r="Q14" s="8">
        <f t="shared" si="4"/>
        <v>4.719271052631579</v>
      </c>
      <c r="R14" s="8">
        <f t="shared" si="5"/>
        <v>19.19496894736842</v>
      </c>
      <c r="S14" s="8">
        <f t="shared" si="6"/>
        <v>26.271310421052636</v>
      </c>
      <c r="T14" s="8">
        <f t="shared" si="7"/>
        <v>56.3941</v>
      </c>
      <c r="U14" s="8">
        <f t="shared" si="8"/>
        <v>74.82137294736842</v>
      </c>
      <c r="V14" s="11">
        <v>100</v>
      </c>
    </row>
    <row r="15" spans="1:22" s="22" customFormat="1" ht="32.25" customHeight="1">
      <c r="A15" s="2" t="s">
        <v>22</v>
      </c>
      <c r="B15" s="10">
        <v>22266351</v>
      </c>
      <c r="C15" s="10">
        <v>0</v>
      </c>
      <c r="D15" s="10">
        <v>0</v>
      </c>
      <c r="E15" s="10">
        <v>0</v>
      </c>
      <c r="F15" s="10">
        <v>491046.45</v>
      </c>
      <c r="G15" s="10">
        <v>1532298.96</v>
      </c>
      <c r="H15" s="10">
        <v>4951272.55</v>
      </c>
      <c r="I15" s="10">
        <v>8241385.640000001</v>
      </c>
      <c r="J15" s="10">
        <v>12431572.799999999</v>
      </c>
      <c r="K15" s="10">
        <v>14958776.48</v>
      </c>
      <c r="L15" s="10">
        <v>22266351</v>
      </c>
      <c r="M15" s="26">
        <v>0</v>
      </c>
      <c r="N15" s="8">
        <f t="shared" si="1"/>
        <v>0</v>
      </c>
      <c r="O15" s="8">
        <f t="shared" si="2"/>
        <v>0</v>
      </c>
      <c r="P15" s="8">
        <f t="shared" si="3"/>
        <v>2.205329692323632</v>
      </c>
      <c r="Q15" s="8">
        <f t="shared" si="4"/>
        <v>6.881679714830688</v>
      </c>
      <c r="R15" s="8">
        <f t="shared" si="5"/>
        <v>22.23656920705148</v>
      </c>
      <c r="S15" s="8">
        <f t="shared" si="6"/>
        <v>37.012735674561135</v>
      </c>
      <c r="T15" s="8">
        <f t="shared" si="7"/>
        <v>55.831208265781854</v>
      </c>
      <c r="U15" s="8">
        <f t="shared" si="8"/>
        <v>67.18108629474133</v>
      </c>
      <c r="V15" s="11">
        <v>100</v>
      </c>
    </row>
    <row r="16" spans="1:22" s="23" customFormat="1" ht="32.25" customHeight="1" thickBot="1">
      <c r="A16" s="3" t="s">
        <v>11</v>
      </c>
      <c r="B16" s="4">
        <v>1169179787.49</v>
      </c>
      <c r="C16" s="4">
        <v>0</v>
      </c>
      <c r="D16" s="4">
        <v>3000001.38</v>
      </c>
      <c r="E16" s="4">
        <f>SUM(E5:E15)</f>
        <v>21780647.41</v>
      </c>
      <c r="F16" s="4">
        <v>128771441.97</v>
      </c>
      <c r="G16" s="4">
        <f>SUM(G5:G15)</f>
        <v>230763774.32000002</v>
      </c>
      <c r="H16" s="4">
        <f>SUM(H5:H15)</f>
        <v>411149325.32000005</v>
      </c>
      <c r="I16" s="4">
        <f>SUM(I5:I15)</f>
        <v>559879455.73</v>
      </c>
      <c r="J16" s="4">
        <f>SUM(J5:J15)</f>
        <v>744140747.8599999</v>
      </c>
      <c r="K16" s="4">
        <f>SUM(K5:K15)</f>
        <v>888220750.11</v>
      </c>
      <c r="L16" s="4">
        <v>1169179787.49</v>
      </c>
      <c r="M16" s="27">
        <v>0</v>
      </c>
      <c r="N16" s="5">
        <f t="shared" si="1"/>
        <v>0.2565902534494216</v>
      </c>
      <c r="O16" s="5">
        <f t="shared" si="2"/>
        <v>1.8628997561409084</v>
      </c>
      <c r="P16" s="27">
        <f aca="true" t="shared" si="9" ref="P16:U16">F16/$L16*100</f>
        <v>11.013827244349397</v>
      </c>
      <c r="Q16" s="27">
        <f t="shared" si="9"/>
        <v>19.737236034109404</v>
      </c>
      <c r="R16" s="27">
        <f t="shared" si="9"/>
        <v>35.165620353620476</v>
      </c>
      <c r="S16" s="27">
        <f t="shared" si="9"/>
        <v>47.886515121164685</v>
      </c>
      <c r="T16" s="27">
        <f t="shared" si="9"/>
        <v>63.646391754472965</v>
      </c>
      <c r="U16" s="28">
        <f t="shared" si="9"/>
        <v>75.96956085058876</v>
      </c>
      <c r="V16" s="6">
        <v>100</v>
      </c>
    </row>
    <row r="17" ht="15.75" customHeight="1">
      <c r="A17" s="29" t="s">
        <v>12</v>
      </c>
    </row>
    <row r="18" spans="1:21" ht="15.75" customHeight="1">
      <c r="A18" s="24" t="s">
        <v>32</v>
      </c>
      <c r="P18" s="21"/>
      <c r="Q18" s="21"/>
      <c r="R18" s="21"/>
      <c r="S18" s="21"/>
      <c r="T18" s="21"/>
      <c r="U18" s="21"/>
    </row>
    <row r="19" spans="1:21" ht="12.75">
      <c r="A19" s="21"/>
      <c r="P19" s="21"/>
      <c r="Q19" s="21"/>
      <c r="R19" s="21"/>
      <c r="S19" s="21"/>
      <c r="T19" s="21"/>
      <c r="U19" s="21"/>
    </row>
    <row r="20" spans="1:21" ht="12.75">
      <c r="A20" s="21"/>
      <c r="P20" s="21"/>
      <c r="Q20" s="21"/>
      <c r="R20" s="21"/>
      <c r="S20" s="21"/>
      <c r="T20" s="21"/>
      <c r="U20" s="21"/>
    </row>
    <row r="21" spans="16:21" ht="12.75">
      <c r="P21" s="21"/>
      <c r="Q21" s="21"/>
      <c r="R21" s="21"/>
      <c r="S21" s="21"/>
      <c r="T21" s="21"/>
      <c r="U21" s="21"/>
    </row>
    <row r="22" ht="12.75"/>
    <row r="23" ht="12.75"/>
    <row r="24" spans="1:3" ht="12.75">
      <c r="A24" s="21"/>
      <c r="C24" s="25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spans="1:2" ht="13.5">
      <c r="A61" s="31" t="s">
        <v>13</v>
      </c>
      <c r="B61" s="31"/>
    </row>
    <row r="62" ht="13.5">
      <c r="A62" s="30"/>
    </row>
  </sheetData>
  <mergeCells count="5">
    <mergeCell ref="A61:B61"/>
    <mergeCell ref="A2:R2"/>
    <mergeCell ref="A3:A4"/>
    <mergeCell ref="C3:L3"/>
    <mergeCell ref="M3:V3"/>
  </mergeCells>
  <printOptions/>
  <pageMargins left="0.1968503937007874" right="0.1968503937007874" top="1.062992125984252" bottom="2.952755905511811" header="0.5118110236220472" footer="0.5118110236220472"/>
  <pageSetup fitToHeight="4" horizontalDpi="600" verticalDpi="600" orientation="landscape" paperSize="9" scale="50" r:id="rId2"/>
  <rowBreaks count="1" manualBreakCount="1">
    <brk id="1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polcic</dc:creator>
  <cp:keywords/>
  <dc:description/>
  <cp:lastModifiedBy>zemko</cp:lastModifiedBy>
  <cp:lastPrinted>2008-08-14T09:35:40Z</cp:lastPrinted>
  <dcterms:created xsi:type="dcterms:W3CDTF">2007-01-18T14:29:19Z</dcterms:created>
  <dcterms:modified xsi:type="dcterms:W3CDTF">2008-08-14T09:36:36Z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