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1160" windowHeight="6435" activeTab="0"/>
  </bookViews>
  <sheets>
    <sheet name="Pokrytie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<sst xmlns="http://schemas.openxmlformats.org/spreadsheetml/2006/main" count="83" uniqueCount="45">
  <si>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od 01.01.00 
do 31.08.00</t>
  </si>
  <si>
    <t>od 01.09.00 
do 31.08.01</t>
  </si>
  <si>
    <t>od 01.09.01 
do 31.08.02</t>
  </si>
  <si>
    <t>od 01.09.02 
do 31.08.03</t>
  </si>
  <si>
    <t>Druh</t>
  </si>
  <si>
    <t>Počet</t>
  </si>
  <si>
    <t>celkom</t>
  </si>
  <si>
    <t>%</t>
  </si>
  <si>
    <t>Základné školy</t>
  </si>
  <si>
    <t>Základné umelecké školy</t>
  </si>
  <si>
    <t>Stredné školy</t>
  </si>
  <si>
    <t>SOŠ</t>
  </si>
  <si>
    <t>SOU</t>
  </si>
  <si>
    <t>spolu</t>
  </si>
  <si>
    <t>Špeciálne školy</t>
  </si>
  <si>
    <t>Materské školy</t>
  </si>
  <si>
    <t>Iné školské zariadenia</t>
  </si>
  <si>
    <t>Spolu</t>
  </si>
  <si>
    <t xml:space="preserve"> </t>
  </si>
  <si>
    <t>Legenda:</t>
  </si>
  <si>
    <t>od 1.1.2000</t>
  </si>
  <si>
    <t>do 31.8.2000</t>
  </si>
  <si>
    <t>od 1.9.2000</t>
  </si>
  <si>
    <t>do 31.8.2001</t>
  </si>
  <si>
    <t>od 1.9.2001</t>
  </si>
  <si>
    <t>do 31.8.2002</t>
  </si>
  <si>
    <t xml:space="preserve">Grafický prehľad </t>
  </si>
  <si>
    <t>GYM</t>
  </si>
  <si>
    <t>Školy a školského zariadenia
v pôsobnosti ŠIC</t>
  </si>
  <si>
    <t>Prílohy 3, 4</t>
  </si>
  <si>
    <t>3. Prehľad pokrytosti siete škôl a školských zariadení hodnotiacimi inšpekciami v šk.r. 2001/2002</t>
  </si>
  <si>
    <t>Kontrolované subjekty</t>
  </si>
  <si>
    <t>Subjekty</t>
  </si>
  <si>
    <t xml:space="preserve">kontrolované </t>
  </si>
  <si>
    <t xml:space="preserve">plánované </t>
  </si>
  <si>
    <t>od 01.01.2000 
do 31.08.2000</t>
  </si>
  <si>
    <t>od 01.09.2000 
do 31.08.2001</t>
  </si>
  <si>
    <t>od 01.09.2001 
do 31.08.2002</t>
  </si>
  <si>
    <t>od 01.09.2002 
do 31.08.2003</t>
  </si>
  <si>
    <t>od 01.01.2000 
do 31.08.2002</t>
  </si>
  <si>
    <t>nekontrolované</t>
  </si>
  <si>
    <t>Poznámka: Hodnotiace inšpekcie - komplexné a tematické inšpekcie</t>
  </si>
  <si>
    <t>nekontrolované subjekty</t>
  </si>
  <si>
    <t>4. Prehľad pokrytosti siete škôl a školských zariadení všetkými inšpekciami</t>
  </si>
  <si>
    <t>Poznámka: Všetky inšpekcie - komplexné, tematické, informatívne, čiastkové inšpekcie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</si>
</sst>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16">
    <font>
      <sz val="10"/>
      <name val="Times New Roman"/>
      <family val="0"/>
    </font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3.5"/>
      <name val="Arial CE"/>
      <family val="0"/>
    </font>
    <font>
      <sz val="2.5"/>
      <name val="Arial CE"/>
      <family val="0"/>
    </font>
    <font>
      <sz val="4"/>
      <name val="Arial CE"/>
      <family val="0"/>
    </font>
    <font>
      <sz val="2.75"/>
      <name val="Arial CE"/>
      <family val="0"/>
    </font>
    <font>
      <sz val="4.5"/>
      <name val="Arial CE"/>
      <family val="0"/>
    </font>
    <font>
      <sz val="3.25"/>
      <name val="Arial CE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7"/>
      <name val="Times New Roman"/>
      <family val="1"/>
    </font>
    <font>
      <sz val="6"/>
      <name val="Times New Roman CE"/>
      <family val="1"/>
    </font>
    <font>
      <sz val="5.75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>
      <alignment/>
      <protection/>
    </xf>
    <xf numFmtId="0" fontId="2" fillId="0" borderId="0" xfId="21" applyFont="1" applyFill="1" applyBorder="1" applyAlignment="1">
      <alignment horizontal="center"/>
      <protection/>
    </xf>
    <xf numFmtId="2" fontId="2" fillId="0" borderId="0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2" fontId="0" fillId="0" borderId="0" xfId="21" applyNumberFormat="1" applyFont="1" applyFill="1" applyBorder="1">
      <alignment/>
      <protection/>
    </xf>
    <xf numFmtId="2" fontId="0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0" fillId="2" borderId="1" xfId="21" applyFont="1" applyFill="1" applyBorder="1">
      <alignment/>
      <protection/>
    </xf>
    <xf numFmtId="0" fontId="0" fillId="3" borderId="1" xfId="21" applyFont="1" applyFill="1" applyBorder="1">
      <alignment/>
      <protection/>
    </xf>
    <xf numFmtId="0" fontId="0" fillId="4" borderId="1" xfId="21" applyFont="1" applyFill="1" applyBorder="1">
      <alignment/>
      <protection/>
    </xf>
    <xf numFmtId="0" fontId="0" fillId="5" borderId="1" xfId="21" applyFont="1" applyFill="1" applyBorder="1">
      <alignment/>
      <protection/>
    </xf>
    <xf numFmtId="0" fontId="3" fillId="5" borderId="2" xfId="20" applyFont="1" applyFill="1" applyBorder="1" applyAlignment="1">
      <alignment horizontal="center" vertical="center" wrapText="1"/>
      <protection/>
    </xf>
    <xf numFmtId="0" fontId="4" fillId="5" borderId="3" xfId="20" applyFont="1" applyFill="1" applyBorder="1" applyAlignment="1">
      <alignment horizontal="center" vertical="center"/>
      <protection/>
    </xf>
    <xf numFmtId="0" fontId="4" fillId="5" borderId="4" xfId="20" applyFont="1" applyFill="1" applyBorder="1" applyAlignment="1">
      <alignment horizontal="center" vertical="center"/>
      <protection/>
    </xf>
    <xf numFmtId="0" fontId="4" fillId="5" borderId="5" xfId="20" applyFont="1" applyFill="1" applyBorder="1" applyAlignment="1">
      <alignment horizontal="center" vertical="center"/>
      <protection/>
    </xf>
    <xf numFmtId="0" fontId="4" fillId="5" borderId="6" xfId="20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3" fillId="5" borderId="2" xfId="21" applyFont="1" applyFill="1" applyBorder="1" applyAlignment="1">
      <alignment horizontal="center" vertical="center" wrapText="1"/>
      <protection/>
    </xf>
    <xf numFmtId="0" fontId="4" fillId="5" borderId="3" xfId="21" applyFont="1" applyFill="1" applyBorder="1" applyAlignment="1">
      <alignment horizontal="center" vertical="center"/>
      <protection/>
    </xf>
    <xf numFmtId="0" fontId="4" fillId="5" borderId="4" xfId="21" applyFont="1" applyFill="1" applyBorder="1" applyAlignment="1">
      <alignment horizontal="center" vertical="center"/>
      <protection/>
    </xf>
    <xf numFmtId="0" fontId="4" fillId="5" borderId="5" xfId="21" applyFont="1" applyFill="1" applyBorder="1" applyAlignment="1">
      <alignment horizontal="center" vertical="center"/>
      <protection/>
    </xf>
    <xf numFmtId="0" fontId="4" fillId="5" borderId="6" xfId="21" applyFont="1" applyFill="1" applyBorder="1" applyAlignment="1">
      <alignment horizontal="center" vertical="center"/>
      <protection/>
    </xf>
    <xf numFmtId="2" fontId="4" fillId="0" borderId="0" xfId="21" applyNumberFormat="1" applyFont="1" applyBorder="1">
      <alignment/>
      <protection/>
    </xf>
    <xf numFmtId="0" fontId="3" fillId="6" borderId="7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right"/>
      <protection/>
    </xf>
    <xf numFmtId="2" fontId="3" fillId="0" borderId="0" xfId="21" applyNumberFormat="1" applyFont="1" applyFill="1" applyBorder="1" applyAlignment="1">
      <alignment horizontal="right"/>
      <protection/>
    </xf>
    <xf numFmtId="0" fontId="4" fillId="0" borderId="0" xfId="21" applyFont="1" applyFill="1">
      <alignment/>
      <protection/>
    </xf>
    <xf numFmtId="2" fontId="4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1" fillId="0" borderId="0" xfId="21" applyFill="1">
      <alignment/>
      <protection/>
    </xf>
    <xf numFmtId="0" fontId="4" fillId="0" borderId="0" xfId="21" applyFont="1" applyAlignment="1">
      <alignment horizontal="left"/>
      <protection/>
    </xf>
    <xf numFmtId="0" fontId="3" fillId="5" borderId="8" xfId="21" applyFont="1" applyFill="1" applyBorder="1" applyAlignment="1">
      <alignment horizontal="center"/>
      <protection/>
    </xf>
    <xf numFmtId="0" fontId="3" fillId="5" borderId="9" xfId="20" applyFont="1" applyFill="1" applyBorder="1" applyAlignment="1">
      <alignment horizontal="center"/>
      <protection/>
    </xf>
    <xf numFmtId="0" fontId="3" fillId="6" borderId="10" xfId="21" applyFont="1" applyFill="1" applyBorder="1" applyAlignment="1">
      <alignment horizontal="center"/>
      <protection/>
    </xf>
    <xf numFmtId="2" fontId="4" fillId="6" borderId="11" xfId="21" applyNumberFormat="1" applyFont="1" applyFill="1" applyBorder="1" applyAlignment="1">
      <alignment horizontal="center"/>
      <protection/>
    </xf>
    <xf numFmtId="2" fontId="4" fillId="6" borderId="12" xfId="21" applyNumberFormat="1" applyFont="1" applyFill="1" applyBorder="1" applyAlignment="1">
      <alignment horizontal="center"/>
      <protection/>
    </xf>
    <xf numFmtId="0" fontId="4" fillId="6" borderId="13" xfId="21" applyFont="1" applyFill="1" applyBorder="1" applyAlignment="1">
      <alignment horizontal="center"/>
      <protection/>
    </xf>
    <xf numFmtId="0" fontId="3" fillId="6" borderId="14" xfId="21" applyFont="1" applyFill="1" applyBorder="1" applyAlignment="1">
      <alignment horizontal="center"/>
      <protection/>
    </xf>
    <xf numFmtId="2" fontId="4" fillId="6" borderId="15" xfId="21" applyNumberFormat="1" applyFont="1" applyFill="1" applyBorder="1" applyAlignment="1">
      <alignment horizontal="center"/>
      <protection/>
    </xf>
    <xf numFmtId="2" fontId="4" fillId="6" borderId="16" xfId="21" applyNumberFormat="1" applyFont="1" applyFill="1" applyBorder="1" applyAlignment="1">
      <alignment horizontal="center"/>
      <protection/>
    </xf>
    <xf numFmtId="0" fontId="4" fillId="6" borderId="17" xfId="21" applyFont="1" applyFill="1" applyBorder="1" applyAlignment="1">
      <alignment horizontal="center"/>
      <protection/>
    </xf>
    <xf numFmtId="0" fontId="3" fillId="6" borderId="18" xfId="21" applyFont="1" applyFill="1" applyBorder="1" applyAlignment="1">
      <alignment horizontal="center"/>
      <protection/>
    </xf>
    <xf numFmtId="2" fontId="4" fillId="6" borderId="19" xfId="21" applyNumberFormat="1" applyFont="1" applyFill="1" applyBorder="1" applyAlignment="1">
      <alignment horizontal="center"/>
      <protection/>
    </xf>
    <xf numFmtId="2" fontId="4" fillId="6" borderId="20" xfId="21" applyNumberFormat="1" applyFont="1" applyFill="1" applyBorder="1" applyAlignment="1">
      <alignment horizontal="center"/>
      <protection/>
    </xf>
    <xf numFmtId="0" fontId="4" fillId="6" borderId="21" xfId="21" applyFont="1" applyFill="1" applyBorder="1" applyAlignment="1">
      <alignment horizontal="center"/>
      <protection/>
    </xf>
    <xf numFmtId="2" fontId="4" fillId="6" borderId="22" xfId="21" applyNumberFormat="1" applyFont="1" applyFill="1" applyBorder="1" applyAlignment="1">
      <alignment horizontal="center"/>
      <protection/>
    </xf>
    <xf numFmtId="2" fontId="4" fillId="6" borderId="6" xfId="21" applyNumberFormat="1" applyFont="1" applyFill="1" applyBorder="1" applyAlignment="1">
      <alignment horizontal="center"/>
      <protection/>
    </xf>
    <xf numFmtId="0" fontId="4" fillId="6" borderId="3" xfId="21" applyFont="1" applyFill="1" applyBorder="1" applyAlignment="1">
      <alignment horizontal="center"/>
      <protection/>
    </xf>
    <xf numFmtId="0" fontId="3" fillId="6" borderId="23" xfId="21" applyFont="1" applyFill="1" applyBorder="1" applyAlignment="1">
      <alignment horizontal="center"/>
      <protection/>
    </xf>
    <xf numFmtId="2" fontId="4" fillId="6" borderId="24" xfId="21" applyNumberFormat="1" applyFont="1" applyFill="1" applyBorder="1" applyAlignment="1">
      <alignment horizontal="center"/>
      <protection/>
    </xf>
    <xf numFmtId="2" fontId="4" fillId="6" borderId="4" xfId="21" applyNumberFormat="1" applyFont="1" applyFill="1" applyBorder="1" applyAlignment="1">
      <alignment horizontal="center"/>
      <protection/>
    </xf>
    <xf numFmtId="0" fontId="4" fillId="6" borderId="25" xfId="21" applyFont="1" applyFill="1" applyBorder="1" applyAlignment="1">
      <alignment horizontal="center"/>
      <protection/>
    </xf>
    <xf numFmtId="2" fontId="4" fillId="6" borderId="26" xfId="21" applyNumberFormat="1" applyFont="1" applyFill="1" applyBorder="1" applyAlignment="1">
      <alignment horizontal="center"/>
      <protection/>
    </xf>
    <xf numFmtId="2" fontId="4" fillId="6" borderId="27" xfId="21" applyNumberFormat="1" applyFont="1" applyFill="1" applyBorder="1" applyAlignment="1">
      <alignment horizontal="center"/>
      <protection/>
    </xf>
    <xf numFmtId="0" fontId="4" fillId="6" borderId="28" xfId="21" applyFont="1" applyFill="1" applyBorder="1" applyAlignment="1">
      <alignment horizontal="center"/>
      <protection/>
    </xf>
    <xf numFmtId="0" fontId="3" fillId="5" borderId="7" xfId="21" applyFont="1" applyFill="1" applyBorder="1" applyAlignment="1">
      <alignment horizontal="center"/>
      <protection/>
    </xf>
    <xf numFmtId="2" fontId="3" fillId="5" borderId="29" xfId="21" applyNumberFormat="1" applyFont="1" applyFill="1" applyBorder="1" applyAlignment="1">
      <alignment horizontal="center"/>
      <protection/>
    </xf>
    <xf numFmtId="2" fontId="3" fillId="5" borderId="30" xfId="21" applyNumberFormat="1" applyFont="1" applyFill="1" applyBorder="1" applyAlignment="1">
      <alignment horizontal="center"/>
      <protection/>
    </xf>
    <xf numFmtId="0" fontId="3" fillId="6" borderId="10" xfId="20" applyFont="1" applyFill="1" applyBorder="1" applyAlignment="1">
      <alignment horizontal="center"/>
      <protection/>
    </xf>
    <xf numFmtId="2" fontId="4" fillId="0" borderId="10" xfId="20" applyNumberFormat="1" applyFont="1" applyBorder="1" applyAlignment="1">
      <alignment horizontal="center"/>
      <protection/>
    </xf>
    <xf numFmtId="2" fontId="4" fillId="0" borderId="12" xfId="20" applyNumberFormat="1" applyFont="1" applyBorder="1" applyAlignment="1">
      <alignment horizontal="center"/>
      <protection/>
    </xf>
    <xf numFmtId="0" fontId="4" fillId="6" borderId="21" xfId="20" applyFont="1" applyFill="1" applyBorder="1" applyAlignment="1">
      <alignment horizontal="center"/>
      <protection/>
    </xf>
    <xf numFmtId="0" fontId="3" fillId="6" borderId="14" xfId="20" applyFont="1" applyFill="1" applyBorder="1" applyAlignment="1">
      <alignment horizontal="center"/>
      <protection/>
    </xf>
    <xf numFmtId="2" fontId="4" fillId="0" borderId="31" xfId="20" applyNumberFormat="1" applyFont="1" applyBorder="1" applyAlignment="1">
      <alignment horizontal="center"/>
      <protection/>
    </xf>
    <xf numFmtId="2" fontId="4" fillId="0" borderId="16" xfId="20" applyNumberFormat="1" applyFont="1" applyBorder="1" applyAlignment="1">
      <alignment horizontal="center"/>
      <protection/>
    </xf>
    <xf numFmtId="0" fontId="4" fillId="6" borderId="17" xfId="20" applyFont="1" applyFill="1" applyBorder="1" applyAlignment="1">
      <alignment horizontal="center"/>
      <protection/>
    </xf>
    <xf numFmtId="0" fontId="4" fillId="6" borderId="13" xfId="20" applyFont="1" applyFill="1" applyBorder="1" applyAlignment="1">
      <alignment horizontal="center"/>
      <protection/>
    </xf>
    <xf numFmtId="0" fontId="3" fillId="6" borderId="18" xfId="20" applyFont="1" applyFill="1" applyBorder="1" applyAlignment="1">
      <alignment horizontal="center"/>
      <protection/>
    </xf>
    <xf numFmtId="2" fontId="4" fillId="0" borderId="18" xfId="20" applyNumberFormat="1" applyFont="1" applyBorder="1" applyAlignment="1">
      <alignment horizontal="center"/>
      <protection/>
    </xf>
    <xf numFmtId="2" fontId="4" fillId="0" borderId="20" xfId="20" applyNumberFormat="1" applyFont="1" applyBorder="1" applyAlignment="1">
      <alignment horizontal="center"/>
      <protection/>
    </xf>
    <xf numFmtId="2" fontId="4" fillId="0" borderId="14" xfId="20" applyNumberFormat="1" applyFont="1" applyBorder="1" applyAlignment="1">
      <alignment horizontal="center"/>
      <protection/>
    </xf>
    <xf numFmtId="2" fontId="4" fillId="0" borderId="6" xfId="20" applyNumberFormat="1" applyFont="1" applyBorder="1" applyAlignment="1">
      <alignment horizontal="center"/>
      <protection/>
    </xf>
    <xf numFmtId="0" fontId="4" fillId="6" borderId="3" xfId="20" applyFont="1" applyFill="1" applyBorder="1" applyAlignment="1">
      <alignment horizontal="center"/>
      <protection/>
    </xf>
    <xf numFmtId="0" fontId="3" fillId="0" borderId="23" xfId="20" applyFont="1" applyFill="1" applyBorder="1" applyAlignment="1">
      <alignment horizontal="center"/>
      <protection/>
    </xf>
    <xf numFmtId="0" fontId="3" fillId="0" borderId="32" xfId="20" applyFont="1" applyFill="1" applyBorder="1" applyAlignment="1">
      <alignment horizontal="center"/>
      <protection/>
    </xf>
    <xf numFmtId="2" fontId="4" fillId="0" borderId="7" xfId="20" applyNumberFormat="1" applyFont="1" applyBorder="1" applyAlignment="1">
      <alignment horizontal="center"/>
      <protection/>
    </xf>
    <xf numFmtId="0" fontId="3" fillId="0" borderId="33" xfId="20" applyFont="1" applyFill="1" applyBorder="1" applyAlignment="1">
      <alignment horizontal="center"/>
      <protection/>
    </xf>
    <xf numFmtId="2" fontId="4" fillId="0" borderId="7" xfId="20" applyNumberFormat="1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2" fontId="4" fillId="0" borderId="9" xfId="20" applyNumberFormat="1" applyFont="1" applyFill="1" applyBorder="1" applyAlignment="1">
      <alignment horizontal="center"/>
      <protection/>
    </xf>
    <xf numFmtId="0" fontId="4" fillId="0" borderId="34" xfId="20" applyFont="1" applyFill="1" applyBorder="1" applyAlignment="1">
      <alignment horizontal="center"/>
      <protection/>
    </xf>
    <xf numFmtId="2" fontId="4" fillId="0" borderId="29" xfId="20" applyNumberFormat="1" applyFont="1" applyBorder="1" applyAlignment="1">
      <alignment horizontal="center"/>
      <protection/>
    </xf>
    <xf numFmtId="2" fontId="4" fillId="0" borderId="35" xfId="20" applyNumberFormat="1" applyFont="1" applyBorder="1" applyAlignment="1">
      <alignment horizontal="center"/>
      <protection/>
    </xf>
    <xf numFmtId="2" fontId="4" fillId="0" borderId="27" xfId="20" applyNumberFormat="1" applyFont="1" applyBorder="1" applyAlignment="1">
      <alignment horizontal="center"/>
      <protection/>
    </xf>
    <xf numFmtId="0" fontId="4" fillId="6" borderId="28" xfId="20" applyFont="1" applyFill="1" applyBorder="1" applyAlignment="1">
      <alignment horizontal="center"/>
      <protection/>
    </xf>
    <xf numFmtId="0" fontId="3" fillId="5" borderId="7" xfId="20" applyFont="1" applyFill="1" applyBorder="1" applyAlignment="1">
      <alignment horizontal="center"/>
      <protection/>
    </xf>
    <xf numFmtId="0" fontId="3" fillId="5" borderId="32" xfId="20" applyFont="1" applyFill="1" applyBorder="1" applyAlignment="1">
      <alignment horizontal="center"/>
      <protection/>
    </xf>
    <xf numFmtId="2" fontId="3" fillId="5" borderId="7" xfId="20" applyNumberFormat="1" applyFont="1" applyFill="1" applyBorder="1" applyAlignment="1">
      <alignment horizontal="center"/>
      <protection/>
    </xf>
    <xf numFmtId="2" fontId="3" fillId="5" borderId="29" xfId="20" applyNumberFormat="1" applyFont="1" applyFill="1" applyBorder="1" applyAlignment="1">
      <alignment horizontal="center"/>
      <protection/>
    </xf>
    <xf numFmtId="0" fontId="3" fillId="5" borderId="33" xfId="21" applyFont="1" applyFill="1" applyBorder="1" applyAlignment="1">
      <alignment horizontal="center" vertical="top" wrapText="1"/>
      <protection/>
    </xf>
    <xf numFmtId="0" fontId="3" fillId="6" borderId="36" xfId="21" applyFont="1" applyFill="1" applyBorder="1" applyAlignment="1">
      <alignment horizontal="left"/>
      <protection/>
    </xf>
    <xf numFmtId="0" fontId="3" fillId="6" borderId="37" xfId="21" applyFont="1" applyFill="1" applyBorder="1" applyAlignment="1">
      <alignment horizontal="left"/>
      <protection/>
    </xf>
    <xf numFmtId="0" fontId="3" fillId="6" borderId="38" xfId="21" applyFont="1" applyFill="1" applyBorder="1" applyAlignment="1">
      <alignment horizontal="left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2" fillId="0" borderId="0" xfId="21" applyFont="1" applyBorder="1">
      <alignment/>
      <protection/>
    </xf>
    <xf numFmtId="0" fontId="3" fillId="0" borderId="10" xfId="20" applyFont="1" applyBorder="1" applyAlignment="1">
      <alignment horizontal="left"/>
      <protection/>
    </xf>
    <xf numFmtId="0" fontId="3" fillId="0" borderId="18" xfId="20" applyFont="1" applyBorder="1" applyAlignment="1">
      <alignment horizontal="left"/>
      <protection/>
    </xf>
    <xf numFmtId="0" fontId="3" fillId="0" borderId="14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2" fillId="0" borderId="33" xfId="21" applyFont="1" applyBorder="1" applyAlignment="1">
      <alignment horizontal="center"/>
      <protection/>
    </xf>
    <xf numFmtId="0" fontId="2" fillId="0" borderId="32" xfId="21" applyFont="1" applyBorder="1" applyAlignment="1">
      <alignment horizontal="center"/>
      <protection/>
    </xf>
    <xf numFmtId="0" fontId="2" fillId="0" borderId="9" xfId="21" applyFont="1" applyBorder="1" applyAlignment="1">
      <alignment horizontal="center"/>
      <protection/>
    </xf>
    <xf numFmtId="0" fontId="3" fillId="5" borderId="9" xfId="21" applyFont="1" applyFill="1" applyBorder="1" applyAlignment="1">
      <alignment horizontal="center" vertical="top" wrapText="1"/>
      <protection/>
    </xf>
    <xf numFmtId="0" fontId="4" fillId="5" borderId="0" xfId="21" applyFont="1" applyFill="1" applyBorder="1" applyAlignment="1">
      <alignment horizontal="center" wrapText="1"/>
      <protection/>
    </xf>
    <xf numFmtId="0" fontId="4" fillId="5" borderId="39" xfId="21" applyFont="1" applyFill="1" applyBorder="1" applyAlignment="1">
      <alignment horizontal="center"/>
      <protection/>
    </xf>
    <xf numFmtId="0" fontId="4" fillId="5" borderId="40" xfId="21" applyFont="1" applyFill="1" applyBorder="1" applyAlignment="1">
      <alignment horizontal="center"/>
      <protection/>
    </xf>
    <xf numFmtId="0" fontId="4" fillId="5" borderId="41" xfId="21" applyFont="1" applyFill="1" applyBorder="1" applyAlignment="1">
      <alignment horizontal="center"/>
      <protection/>
    </xf>
    <xf numFmtId="0" fontId="4" fillId="0" borderId="42" xfId="21" applyFont="1" applyFill="1" applyBorder="1" applyAlignment="1">
      <alignment horizontal="left"/>
      <protection/>
    </xf>
    <xf numFmtId="0" fontId="3" fillId="0" borderId="42" xfId="21" applyFont="1" applyFill="1" applyBorder="1" applyAlignment="1">
      <alignment horizontal="left"/>
      <protection/>
    </xf>
    <xf numFmtId="0" fontId="4" fillId="0" borderId="43" xfId="21" applyFont="1" applyBorder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3" fillId="0" borderId="44" xfId="20" applyFont="1" applyBorder="1" applyAlignment="1">
      <alignment horizontal="left"/>
      <protection/>
    </xf>
    <xf numFmtId="0" fontId="3" fillId="0" borderId="41" xfId="20" applyFont="1" applyBorder="1" applyAlignment="1">
      <alignment horizontal="left"/>
      <protection/>
    </xf>
    <xf numFmtId="0" fontId="3" fillId="0" borderId="37" xfId="20" applyFont="1" applyBorder="1" applyAlignment="1">
      <alignment horizontal="left"/>
      <protection/>
    </xf>
    <xf numFmtId="0" fontId="3" fillId="0" borderId="45" xfId="20" applyFont="1" applyBorder="1" applyAlignment="1">
      <alignment horizontal="left"/>
      <protection/>
    </xf>
    <xf numFmtId="0" fontId="3" fillId="5" borderId="46" xfId="21" applyFont="1" applyFill="1" applyBorder="1" applyAlignment="1">
      <alignment horizontal="center" vertical="center" wrapText="1"/>
      <protection/>
    </xf>
    <xf numFmtId="0" fontId="3" fillId="5" borderId="42" xfId="21" applyFont="1" applyFill="1" applyBorder="1" applyAlignment="1">
      <alignment horizontal="center" vertical="center" wrapText="1"/>
      <protection/>
    </xf>
    <xf numFmtId="0" fontId="3" fillId="5" borderId="47" xfId="21" applyFont="1" applyFill="1" applyBorder="1" applyAlignment="1">
      <alignment horizontal="center" vertical="center" wrapText="1"/>
      <protection/>
    </xf>
    <xf numFmtId="0" fontId="3" fillId="5" borderId="48" xfId="21" applyFont="1" applyFill="1" applyBorder="1" applyAlignment="1">
      <alignment horizontal="center" vertical="center" wrapText="1"/>
      <protection/>
    </xf>
    <xf numFmtId="0" fontId="3" fillId="5" borderId="0" xfId="21" applyFont="1" applyFill="1" applyBorder="1" applyAlignment="1">
      <alignment horizontal="center" vertical="center" wrapText="1"/>
      <protection/>
    </xf>
    <xf numFmtId="0" fontId="3" fillId="5" borderId="39" xfId="21" applyFont="1" applyFill="1" applyBorder="1" applyAlignment="1">
      <alignment horizontal="center" vertical="center" wrapText="1"/>
      <protection/>
    </xf>
    <xf numFmtId="0" fontId="3" fillId="5" borderId="44" xfId="21" applyFont="1" applyFill="1" applyBorder="1" applyAlignment="1">
      <alignment horizontal="center" vertical="center" wrapText="1"/>
      <protection/>
    </xf>
    <xf numFmtId="0" fontId="3" fillId="5" borderId="40" xfId="21" applyFont="1" applyFill="1" applyBorder="1" applyAlignment="1">
      <alignment horizontal="center" vertical="center" wrapText="1"/>
      <protection/>
    </xf>
    <xf numFmtId="0" fontId="3" fillId="5" borderId="41" xfId="21" applyFont="1" applyFill="1" applyBorder="1" applyAlignment="1">
      <alignment horizontal="center" vertical="center" wrapText="1"/>
      <protection/>
    </xf>
    <xf numFmtId="0" fontId="3" fillId="5" borderId="33" xfId="21" applyFont="1" applyFill="1" applyBorder="1" applyAlignment="1">
      <alignment horizontal="center"/>
      <protection/>
    </xf>
    <xf numFmtId="0" fontId="3" fillId="5" borderId="32" xfId="21" applyFont="1" applyFill="1" applyBorder="1" applyAlignment="1">
      <alignment horizontal="center"/>
      <protection/>
    </xf>
    <xf numFmtId="0" fontId="3" fillId="5" borderId="9" xfId="21" applyFont="1" applyFill="1" applyBorder="1" applyAlignment="1">
      <alignment horizontal="center"/>
      <protection/>
    </xf>
    <xf numFmtId="0" fontId="3" fillId="5" borderId="8" xfId="21" applyFont="1" applyFill="1" applyBorder="1" applyAlignment="1">
      <alignment horizontal="center"/>
      <protection/>
    </xf>
    <xf numFmtId="0" fontId="3" fillId="5" borderId="29" xfId="21" applyFont="1" applyFill="1" applyBorder="1" applyAlignment="1">
      <alignment horizontal="center"/>
      <protection/>
    </xf>
    <xf numFmtId="0" fontId="4" fillId="5" borderId="48" xfId="21" applyFont="1" applyFill="1" applyBorder="1" applyAlignment="1">
      <alignment horizontal="center" wrapText="1"/>
      <protection/>
    </xf>
    <xf numFmtId="0" fontId="4" fillId="5" borderId="44" xfId="21" applyFont="1" applyFill="1" applyBorder="1" applyAlignment="1">
      <alignment horizontal="center"/>
      <protection/>
    </xf>
    <xf numFmtId="0" fontId="3" fillId="0" borderId="38" xfId="20" applyFont="1" applyBorder="1" applyAlignment="1">
      <alignment horizontal="left"/>
      <protection/>
    </xf>
    <xf numFmtId="0" fontId="3" fillId="0" borderId="49" xfId="20" applyFont="1" applyBorder="1" applyAlignment="1">
      <alignment horizontal="left"/>
      <protection/>
    </xf>
    <xf numFmtId="0" fontId="3" fillId="5" borderId="33" xfId="20" applyFont="1" applyFill="1" applyBorder="1" applyAlignment="1">
      <alignment horizontal="center"/>
      <protection/>
    </xf>
    <xf numFmtId="0" fontId="3" fillId="5" borderId="9" xfId="20" applyFont="1" applyFill="1" applyBorder="1" applyAlignment="1">
      <alignment horizontal="center"/>
      <protection/>
    </xf>
    <xf numFmtId="0" fontId="3" fillId="5" borderId="38" xfId="20" applyFont="1" applyFill="1" applyBorder="1" applyAlignment="1">
      <alignment horizontal="center" vertical="center" wrapText="1"/>
      <protection/>
    </xf>
    <xf numFmtId="0" fontId="3" fillId="5" borderId="49" xfId="20" applyFont="1" applyFill="1" applyBorder="1" applyAlignment="1">
      <alignment horizontal="center" vertical="center" wrapText="1"/>
      <protection/>
    </xf>
    <xf numFmtId="0" fontId="3" fillId="0" borderId="36" xfId="20" applyFont="1" applyBorder="1" applyAlignment="1">
      <alignment horizontal="left"/>
      <protection/>
    </xf>
    <xf numFmtId="0" fontId="3" fillId="0" borderId="50" xfId="20" applyFont="1" applyBorder="1" applyAlignment="1">
      <alignment horizontal="left"/>
      <protection/>
    </xf>
    <xf numFmtId="0" fontId="3" fillId="0" borderId="51" xfId="20" applyFont="1" applyBorder="1" applyAlignment="1">
      <alignment horizontal="left"/>
      <protection/>
    </xf>
    <xf numFmtId="0" fontId="3" fillId="0" borderId="52" xfId="20" applyFont="1" applyBorder="1" applyAlignment="1">
      <alignment horizontal="left"/>
      <protection/>
    </xf>
    <xf numFmtId="0" fontId="3" fillId="0" borderId="53" xfId="20" applyFont="1" applyBorder="1" applyAlignment="1">
      <alignment horizontal="center" vertical="center"/>
      <protection/>
    </xf>
    <xf numFmtId="0" fontId="3" fillId="0" borderId="54" xfId="20" applyFont="1" applyBorder="1" applyAlignment="1">
      <alignment horizontal="center" vertical="center"/>
      <protection/>
    </xf>
    <xf numFmtId="0" fontId="3" fillId="0" borderId="23" xfId="20" applyFont="1" applyBorder="1" applyAlignment="1">
      <alignment horizontal="center" vertical="center"/>
      <protection/>
    </xf>
    <xf numFmtId="0" fontId="3" fillId="5" borderId="38" xfId="21" applyFont="1" applyFill="1" applyBorder="1" applyAlignment="1">
      <alignment horizontal="center" vertical="center" wrapText="1"/>
      <protection/>
    </xf>
    <xf numFmtId="0" fontId="3" fillId="5" borderId="49" xfId="21" applyFont="1" applyFill="1" applyBorder="1" applyAlignment="1">
      <alignment horizontal="center" vertical="center" wrapText="1"/>
      <protection/>
    </xf>
    <xf numFmtId="0" fontId="3" fillId="6" borderId="55" xfId="21" applyFont="1" applyFill="1" applyBorder="1" applyAlignment="1">
      <alignment horizontal="left"/>
      <protection/>
    </xf>
    <xf numFmtId="0" fontId="3" fillId="6" borderId="11" xfId="21" applyFont="1" applyFill="1" applyBorder="1" applyAlignment="1">
      <alignment horizontal="left"/>
      <protection/>
    </xf>
    <xf numFmtId="0" fontId="3" fillId="6" borderId="56" xfId="21" applyFont="1" applyFill="1" applyBorder="1" applyAlignment="1">
      <alignment horizontal="left"/>
      <protection/>
    </xf>
    <xf numFmtId="0" fontId="3" fillId="6" borderId="15" xfId="21" applyFont="1" applyFill="1" applyBorder="1" applyAlignment="1">
      <alignment horizontal="left"/>
      <protection/>
    </xf>
    <xf numFmtId="0" fontId="3" fillId="6" borderId="36" xfId="21" applyFont="1" applyFill="1" applyBorder="1" applyAlignment="1">
      <alignment horizontal="center" vertical="center"/>
      <protection/>
    </xf>
    <xf numFmtId="0" fontId="3" fillId="6" borderId="37" xfId="21" applyFont="1" applyFill="1" applyBorder="1" applyAlignment="1">
      <alignment horizontal="center" vertical="center"/>
      <protection/>
    </xf>
    <xf numFmtId="0" fontId="3" fillId="6" borderId="38" xfId="21" applyFont="1" applyFill="1" applyBorder="1" applyAlignment="1">
      <alignment horizontal="center" vertical="center"/>
      <protection/>
    </xf>
    <xf numFmtId="0" fontId="3" fillId="6" borderId="57" xfId="21" applyFont="1" applyFill="1" applyBorder="1" applyAlignment="1">
      <alignment horizontal="left"/>
      <protection/>
    </xf>
    <xf numFmtId="0" fontId="3" fillId="6" borderId="26" xfId="21" applyFont="1" applyFill="1" applyBorder="1" applyAlignment="1">
      <alignment horizontal="left"/>
      <protection/>
    </xf>
    <xf numFmtId="0" fontId="2" fillId="0" borderId="58" xfId="21" applyFont="1" applyBorder="1" applyAlignment="1">
      <alignment horizontal="right"/>
      <protection/>
    </xf>
    <xf numFmtId="0" fontId="3" fillId="6" borderId="59" xfId="21" applyFont="1" applyFill="1" applyBorder="1" applyAlignment="1">
      <alignment horizontal="left"/>
      <protection/>
    </xf>
    <xf numFmtId="0" fontId="3" fillId="6" borderId="19" xfId="21" applyFont="1" applyFill="1" applyBorder="1" applyAlignment="1">
      <alignment horizontal="left"/>
      <protection/>
    </xf>
    <xf numFmtId="0" fontId="3" fillId="6" borderId="5" xfId="21" applyFont="1" applyFill="1" applyBorder="1" applyAlignment="1">
      <alignment horizontal="left"/>
      <protection/>
    </xf>
    <xf numFmtId="0" fontId="3" fillId="6" borderId="22" xfId="21" applyFont="1" applyFill="1" applyBorder="1" applyAlignment="1">
      <alignment horizontal="left"/>
      <protection/>
    </xf>
    <xf numFmtId="0" fontId="3" fillId="5" borderId="33" xfId="21" applyFont="1" applyFill="1" applyBorder="1" applyAlignment="1">
      <alignment horizontal="right"/>
      <protection/>
    </xf>
    <xf numFmtId="0" fontId="3" fillId="5" borderId="9" xfId="21" applyFont="1" applyFill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Pokrytie-a" xfId="20"/>
    <cellStyle name="normálne_Pokrytie-b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Základné školy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83"/>
          <c:w val="0.58875"/>
          <c:h val="0.56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Pokrytie!$I$24:$L$24</c:f>
              <c:numCache>
                <c:ptCount val="4"/>
                <c:pt idx="0">
                  <c:v>7.599667774086379</c:v>
                </c:pt>
                <c:pt idx="1">
                  <c:v>17.524916943521596</c:v>
                </c:pt>
                <c:pt idx="2">
                  <c:v>18.064784053156146</c:v>
                </c:pt>
                <c:pt idx="3">
                  <c:v>56.81063122923588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Základné umelecké školy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705"/>
          <c:w val="0.5825"/>
          <c:h val="0.556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Pokrytie!$I$25:$L$25</c:f>
              <c:numCache>
                <c:ptCount val="4"/>
                <c:pt idx="0">
                  <c:v>8.743169398907105</c:v>
                </c:pt>
                <c:pt idx="1">
                  <c:v>12.568306010928962</c:v>
                </c:pt>
                <c:pt idx="2">
                  <c:v>6.0109289617486334</c:v>
                </c:pt>
                <c:pt idx="3">
                  <c:v>72.6775956284153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Stredné školy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2475"/>
          <c:w val="0.612"/>
          <c:h val="0.566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Pokrytie!$I$26:$L$26</c:f>
              <c:numCache>
                <c:ptCount val="4"/>
                <c:pt idx="0">
                  <c:v>10.851808634772462</c:v>
                </c:pt>
                <c:pt idx="1">
                  <c:v>20.42007001166861</c:v>
                </c:pt>
                <c:pt idx="2">
                  <c:v>12.95215869311552</c:v>
                </c:pt>
                <c:pt idx="3">
                  <c:v>55.775962660443405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Špeciálne školy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29275"/>
          <c:w val="0.68025"/>
          <c:h val="0.657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Pokrytie!$I$27:$L$27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Materské školy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24525"/>
          <c:w val="0.73175"/>
          <c:h val="0.67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Pokrytie!$I$28:$L$28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Iné školské zariadenia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242"/>
          <c:w val="0.7545"/>
          <c:h val="0.628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Pokrytie!$I$29:$L$29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Times New Roman"/>
                <a:ea typeface="Times New Roman"/>
                <a:cs typeface="Times New Roman"/>
              </a:rPr>
              <a:t>Školy a ŠZ celkom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32475"/>
          <c:w val="0.75675"/>
          <c:h val="0.630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Pokrytie!$I$30:$L$30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45</xdr:row>
      <xdr:rowOff>0</xdr:rowOff>
    </xdr:from>
    <xdr:to>
      <xdr:col>0</xdr:col>
      <xdr:colOff>123825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643890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104775</xdr:colOff>
      <xdr:row>45</xdr:row>
      <xdr:rowOff>0</xdr:rowOff>
    </xdr:from>
    <xdr:to>
      <xdr:col>2</xdr:col>
      <xdr:colOff>180975</xdr:colOff>
      <xdr:row>45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38300" y="6438900"/>
          <a:ext cx="762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45</xdr:row>
      <xdr:rowOff>0</xdr:rowOff>
    </xdr:from>
    <xdr:to>
      <xdr:col>5</xdr:col>
      <xdr:colOff>180975</xdr:colOff>
      <xdr:row>45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14625" y="6438900"/>
          <a:ext cx="7620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14700" y="64389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22</xdr:row>
      <xdr:rowOff>0</xdr:rowOff>
    </xdr:from>
    <xdr:to>
      <xdr:col>4</xdr:col>
      <xdr:colOff>342900</xdr:colOff>
      <xdr:row>30</xdr:row>
      <xdr:rowOff>66675</xdr:rowOff>
    </xdr:to>
    <xdr:graphicFrame>
      <xdr:nvGraphicFramePr>
        <xdr:cNvPr id="5" name="Chart 5"/>
        <xdr:cNvGraphicFramePr/>
      </xdr:nvGraphicFramePr>
      <xdr:xfrm>
        <a:off x="1333500" y="3028950"/>
        <a:ext cx="1266825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22</xdr:row>
      <xdr:rowOff>9525</xdr:rowOff>
    </xdr:from>
    <xdr:to>
      <xdr:col>8</xdr:col>
      <xdr:colOff>342900</xdr:colOff>
      <xdr:row>30</xdr:row>
      <xdr:rowOff>66675</xdr:rowOff>
    </xdr:to>
    <xdr:graphicFrame>
      <xdr:nvGraphicFramePr>
        <xdr:cNvPr id="6" name="Chart 6"/>
        <xdr:cNvGraphicFramePr/>
      </xdr:nvGraphicFramePr>
      <xdr:xfrm>
        <a:off x="2647950" y="3038475"/>
        <a:ext cx="1362075" cy="135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22</xdr:row>
      <xdr:rowOff>9525</xdr:rowOff>
    </xdr:from>
    <xdr:to>
      <xdr:col>13</xdr:col>
      <xdr:colOff>0</xdr:colOff>
      <xdr:row>30</xdr:row>
      <xdr:rowOff>66675</xdr:rowOff>
    </xdr:to>
    <xdr:graphicFrame>
      <xdr:nvGraphicFramePr>
        <xdr:cNvPr id="7" name="Chart 7"/>
        <xdr:cNvGraphicFramePr/>
      </xdr:nvGraphicFramePr>
      <xdr:xfrm>
        <a:off x="4057650" y="3038475"/>
        <a:ext cx="152400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31</xdr:row>
      <xdr:rowOff>0</xdr:rowOff>
    </xdr:from>
    <xdr:to>
      <xdr:col>5</xdr:col>
      <xdr:colOff>0</xdr:colOff>
      <xdr:row>39</xdr:row>
      <xdr:rowOff>85725</xdr:rowOff>
    </xdr:to>
    <xdr:graphicFrame>
      <xdr:nvGraphicFramePr>
        <xdr:cNvPr id="8" name="Chart 8"/>
        <xdr:cNvGraphicFramePr/>
      </xdr:nvGraphicFramePr>
      <xdr:xfrm>
        <a:off x="1314450" y="4486275"/>
        <a:ext cx="1295400" cy="138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31</xdr:row>
      <xdr:rowOff>9525</xdr:rowOff>
    </xdr:from>
    <xdr:to>
      <xdr:col>8</xdr:col>
      <xdr:colOff>323850</xdr:colOff>
      <xdr:row>39</xdr:row>
      <xdr:rowOff>104775</xdr:rowOff>
    </xdr:to>
    <xdr:graphicFrame>
      <xdr:nvGraphicFramePr>
        <xdr:cNvPr id="9" name="Chart 9"/>
        <xdr:cNvGraphicFramePr/>
      </xdr:nvGraphicFramePr>
      <xdr:xfrm>
        <a:off x="2647950" y="4495800"/>
        <a:ext cx="1343025" cy="139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28575</xdr:colOff>
      <xdr:row>31</xdr:row>
      <xdr:rowOff>9525</xdr:rowOff>
    </xdr:from>
    <xdr:to>
      <xdr:col>13</xdr:col>
      <xdr:colOff>0</xdr:colOff>
      <xdr:row>39</xdr:row>
      <xdr:rowOff>95250</xdr:rowOff>
    </xdr:to>
    <xdr:graphicFrame>
      <xdr:nvGraphicFramePr>
        <xdr:cNvPr id="10" name="Chart 10"/>
        <xdr:cNvGraphicFramePr/>
      </xdr:nvGraphicFramePr>
      <xdr:xfrm>
        <a:off x="4048125" y="4495800"/>
        <a:ext cx="1533525" cy="138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1</xdr:col>
      <xdr:colOff>285750</xdr:colOff>
      <xdr:row>39</xdr:row>
      <xdr:rowOff>76200</xdr:rowOff>
    </xdr:to>
    <xdr:graphicFrame>
      <xdr:nvGraphicFramePr>
        <xdr:cNvPr id="11" name="Chart 11"/>
        <xdr:cNvGraphicFramePr/>
      </xdr:nvGraphicFramePr>
      <xdr:xfrm>
        <a:off x="9525" y="4495800"/>
        <a:ext cx="1285875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Q53" sqref="Q53"/>
    </sheetView>
  </sheetViews>
  <sheetFormatPr defaultColWidth="9.33203125" defaultRowHeight="12.75"/>
  <cols>
    <col min="1" max="1" width="17.66015625" style="1" customWidth="1"/>
    <col min="2" max="2" width="9.16015625" style="1" customWidth="1"/>
    <col min="3" max="3" width="6.5" style="2" customWidth="1"/>
    <col min="4" max="12" width="6.16015625" style="1" customWidth="1"/>
    <col min="13" max="13" width="8.83203125" style="1" customWidth="1"/>
    <col min="14" max="14" width="0.4921875" style="3" customWidth="1"/>
    <col min="15" max="15" width="6.5" style="3" customWidth="1"/>
    <col min="16" max="16" width="7" style="3" customWidth="1"/>
    <col min="17" max="17" width="7.33203125" style="3" customWidth="1"/>
    <col min="18" max="18" width="7" style="3" customWidth="1"/>
    <col min="19" max="16384" width="10.66015625" style="3" customWidth="1"/>
  </cols>
  <sheetData>
    <row r="1" spans="10:13" ht="13.5" thickBot="1">
      <c r="J1" s="1" t="s">
        <v>18</v>
      </c>
      <c r="K1" s="160" t="s">
        <v>29</v>
      </c>
      <c r="L1" s="160"/>
      <c r="M1" s="160"/>
    </row>
    <row r="2" spans="1:13" s="1" customFormat="1" ht="15" customHeight="1" thickBot="1">
      <c r="A2" s="104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1" customFormat="1" ht="1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3:13" s="1" customFormat="1" ht="15" customHeight="1" thickBot="1">
      <c r="C4" s="2"/>
      <c r="D4" s="104" t="s">
        <v>32</v>
      </c>
      <c r="E4" s="105"/>
      <c r="F4" s="105"/>
      <c r="G4" s="105"/>
      <c r="H4" s="105"/>
      <c r="I4" s="105"/>
      <c r="J4" s="105"/>
      <c r="K4" s="105"/>
      <c r="L4" s="105"/>
      <c r="M4" s="106"/>
    </row>
    <row r="5" spans="1:13" s="19" customFormat="1" ht="11.25" customHeight="1" thickBot="1">
      <c r="A5" s="120" t="s">
        <v>28</v>
      </c>
      <c r="B5" s="121"/>
      <c r="C5" s="122"/>
      <c r="D5" s="129" t="s">
        <v>33</v>
      </c>
      <c r="E5" s="130"/>
      <c r="F5" s="130"/>
      <c r="G5" s="130"/>
      <c r="H5" s="130"/>
      <c r="I5" s="131"/>
      <c r="J5" s="132" t="s">
        <v>34</v>
      </c>
      <c r="K5" s="133"/>
      <c r="L5" s="93" t="s">
        <v>40</v>
      </c>
      <c r="M5" s="107"/>
    </row>
    <row r="6" spans="1:13" s="19" customFormat="1" ht="11.25" customHeight="1">
      <c r="A6" s="123"/>
      <c r="B6" s="124"/>
      <c r="C6" s="125"/>
      <c r="D6" s="108" t="s">
        <v>35</v>
      </c>
      <c r="E6" s="109"/>
      <c r="F6" s="134" t="s">
        <v>36</v>
      </c>
      <c r="G6" s="109"/>
      <c r="H6" s="134" t="s">
        <v>37</v>
      </c>
      <c r="I6" s="109"/>
      <c r="J6" s="134" t="s">
        <v>38</v>
      </c>
      <c r="K6" s="109"/>
      <c r="L6" s="108" t="s">
        <v>39</v>
      </c>
      <c r="M6" s="109"/>
    </row>
    <row r="7" spans="1:13" s="19" customFormat="1" ht="11.25" customHeight="1">
      <c r="A7" s="126"/>
      <c r="B7" s="127"/>
      <c r="C7" s="128"/>
      <c r="D7" s="110"/>
      <c r="E7" s="111"/>
      <c r="F7" s="135"/>
      <c r="G7" s="111"/>
      <c r="H7" s="135"/>
      <c r="I7" s="111"/>
      <c r="J7" s="135"/>
      <c r="K7" s="111"/>
      <c r="L7" s="110"/>
      <c r="M7" s="111"/>
    </row>
    <row r="8" spans="1:13" s="19" customFormat="1" ht="11.25" customHeight="1" thickBot="1">
      <c r="A8" s="149" t="s">
        <v>4</v>
      </c>
      <c r="B8" s="150"/>
      <c r="C8" s="20" t="s">
        <v>5</v>
      </c>
      <c r="D8" s="21" t="s">
        <v>6</v>
      </c>
      <c r="E8" s="22" t="s">
        <v>7</v>
      </c>
      <c r="F8" s="23" t="s">
        <v>6</v>
      </c>
      <c r="G8" s="22" t="s">
        <v>7</v>
      </c>
      <c r="H8" s="23" t="s">
        <v>6</v>
      </c>
      <c r="I8" s="24" t="s">
        <v>7</v>
      </c>
      <c r="J8" s="23" t="s">
        <v>6</v>
      </c>
      <c r="K8" s="24" t="s">
        <v>7</v>
      </c>
      <c r="L8" s="21" t="s">
        <v>6</v>
      </c>
      <c r="M8" s="24" t="s">
        <v>7</v>
      </c>
    </row>
    <row r="9" spans="1:18" s="19" customFormat="1" ht="11.25" customHeight="1">
      <c r="A9" s="151" t="s">
        <v>8</v>
      </c>
      <c r="B9" s="152"/>
      <c r="C9" s="37">
        <v>2408</v>
      </c>
      <c r="D9" s="37">
        <v>183</v>
      </c>
      <c r="E9" s="38">
        <f>IF(D$9=0,0,D9*100/$C9)</f>
        <v>7.599667774086379</v>
      </c>
      <c r="F9" s="37">
        <v>422</v>
      </c>
      <c r="G9" s="39">
        <f>IF(F$9=0,0,F9*100/$C9)</f>
        <v>17.524916943521596</v>
      </c>
      <c r="H9" s="37">
        <v>435</v>
      </c>
      <c r="I9" s="38">
        <f>IF(H$9=0,0,H9*100/$C9)</f>
        <v>18.064784053156146</v>
      </c>
      <c r="J9" s="37">
        <v>413</v>
      </c>
      <c r="K9" s="39">
        <f>IF(J$9=0,0,J9*100/$C9)</f>
        <v>17.151162790697676</v>
      </c>
      <c r="L9" s="40">
        <f aca="true" t="shared" si="0" ref="L9:L17">C9-(D9+F9+H9)</f>
        <v>1368</v>
      </c>
      <c r="M9" s="39">
        <f>IF(L$9=0,0,L9*100/$C9)</f>
        <v>56.81063122923588</v>
      </c>
      <c r="O9" s="25"/>
      <c r="P9" s="25"/>
      <c r="Q9" s="25"/>
      <c r="R9" s="25"/>
    </row>
    <row r="10" spans="1:18" s="19" customFormat="1" ht="11.25" customHeight="1" thickBot="1">
      <c r="A10" s="153" t="s">
        <v>9</v>
      </c>
      <c r="B10" s="154"/>
      <c r="C10" s="41">
        <v>183</v>
      </c>
      <c r="D10" s="41">
        <v>16</v>
      </c>
      <c r="E10" s="42">
        <f>IF(D$10=0,0,D10*100/$C10)</f>
        <v>8.743169398907105</v>
      </c>
      <c r="F10" s="41">
        <v>23</v>
      </c>
      <c r="G10" s="43">
        <f>IF(F$10=0,0,F10*100/$C10)</f>
        <v>12.568306010928962</v>
      </c>
      <c r="H10" s="41">
        <v>11</v>
      </c>
      <c r="I10" s="42">
        <f>IF(H$10=0,0,H10*100/$C10)</f>
        <v>6.0109289617486334</v>
      </c>
      <c r="J10" s="41">
        <v>12</v>
      </c>
      <c r="K10" s="43">
        <f>IF(J$10=0,0,J10*100/$C10)</f>
        <v>6.557377049180328</v>
      </c>
      <c r="L10" s="44">
        <f t="shared" si="0"/>
        <v>133</v>
      </c>
      <c r="M10" s="43">
        <f>IF(L$10=0,0,L10*100/$C10)</f>
        <v>72.6775956284153</v>
      </c>
      <c r="O10" s="25"/>
      <c r="P10" s="25"/>
      <c r="Q10" s="25"/>
      <c r="R10" s="25"/>
    </row>
    <row r="11" spans="1:18" s="19" customFormat="1" ht="11.25" customHeight="1">
      <c r="A11" s="155" t="s">
        <v>10</v>
      </c>
      <c r="B11" s="94" t="s">
        <v>27</v>
      </c>
      <c r="C11" s="37">
        <v>213</v>
      </c>
      <c r="D11" s="37">
        <v>44</v>
      </c>
      <c r="E11" s="38">
        <f>IF(D$11=0,0,D11*100/$C11)</f>
        <v>20.657276995305164</v>
      </c>
      <c r="F11" s="37">
        <v>91</v>
      </c>
      <c r="G11" s="39">
        <f>IF(F$11=0,0,F11*100/$C11)</f>
        <v>42.72300469483568</v>
      </c>
      <c r="H11" s="37">
        <v>30</v>
      </c>
      <c r="I11" s="38">
        <f>IF(H$11=0,0,H11*100/$C11)</f>
        <v>14.084507042253522</v>
      </c>
      <c r="J11" s="37">
        <v>30</v>
      </c>
      <c r="K11" s="39">
        <f>IF(J$11=0,0,J11*100/$C11)</f>
        <v>14.084507042253522</v>
      </c>
      <c r="L11" s="40">
        <f t="shared" si="0"/>
        <v>48</v>
      </c>
      <c r="M11" s="39">
        <f>IF(L$11=0,0,L11*100/$C11)</f>
        <v>22.535211267605632</v>
      </c>
      <c r="O11" s="25"/>
      <c r="P11" s="25"/>
      <c r="Q11" s="25"/>
      <c r="R11" s="25"/>
    </row>
    <row r="12" spans="1:18" s="19" customFormat="1" ht="11.25" customHeight="1">
      <c r="A12" s="156"/>
      <c r="B12" s="95" t="s">
        <v>11</v>
      </c>
      <c r="C12" s="45">
        <v>358</v>
      </c>
      <c r="D12" s="45">
        <v>26</v>
      </c>
      <c r="E12" s="46">
        <f>IF(D$12=0,0,D12*100/$C12)</f>
        <v>7.262569832402234</v>
      </c>
      <c r="F12" s="45">
        <v>37</v>
      </c>
      <c r="G12" s="47">
        <f>IF(F$12=0,0,F12*100/$C12)</f>
        <v>10.335195530726256</v>
      </c>
      <c r="H12" s="45">
        <v>45</v>
      </c>
      <c r="I12" s="46">
        <f>IF(H$12=0,0,H12*100/$C12)</f>
        <v>12.569832402234637</v>
      </c>
      <c r="J12" s="45">
        <v>48</v>
      </c>
      <c r="K12" s="47">
        <f>IF(J$12=0,0,J12*100/$C12)</f>
        <v>13.40782122905028</v>
      </c>
      <c r="L12" s="48">
        <f t="shared" si="0"/>
        <v>250</v>
      </c>
      <c r="M12" s="47">
        <f>IF(L$12=0,0,L12*100/$C12)</f>
        <v>69.83240223463687</v>
      </c>
      <c r="O12" s="25"/>
      <c r="P12" s="25"/>
      <c r="Q12" s="25"/>
      <c r="R12" s="25"/>
    </row>
    <row r="13" spans="1:18" s="19" customFormat="1" ht="11.25" customHeight="1" thickBot="1">
      <c r="A13" s="156"/>
      <c r="B13" s="96" t="s">
        <v>12</v>
      </c>
      <c r="C13" s="41">
        <v>286</v>
      </c>
      <c r="D13" s="41">
        <v>23</v>
      </c>
      <c r="E13" s="49">
        <f>IF(D$13=0,0,D13*100/$C13)</f>
        <v>8.041958041958042</v>
      </c>
      <c r="F13" s="41">
        <v>47</v>
      </c>
      <c r="G13" s="50">
        <f>IF(F$13=0,0,F13*100/$C13)</f>
        <v>16.433566433566433</v>
      </c>
      <c r="H13" s="41">
        <v>36</v>
      </c>
      <c r="I13" s="49">
        <f>IF(H$13=0,0,H13*100/$C13)</f>
        <v>12.587412587412587</v>
      </c>
      <c r="J13" s="41">
        <v>37</v>
      </c>
      <c r="K13" s="50">
        <f>IF(J$13=0,0,J13*100/$C13)</f>
        <v>12.937062937062937</v>
      </c>
      <c r="L13" s="51">
        <f t="shared" si="0"/>
        <v>180</v>
      </c>
      <c r="M13" s="50">
        <f>IF(L$13=0,0,L13*100/$C13)</f>
        <v>62.93706293706294</v>
      </c>
      <c r="O13" s="25"/>
      <c r="P13" s="25"/>
      <c r="Q13" s="25"/>
      <c r="R13" s="25"/>
    </row>
    <row r="14" spans="1:18" s="19" customFormat="1" ht="11.25" customHeight="1" thickBot="1">
      <c r="A14" s="157"/>
      <c r="B14" s="26" t="s">
        <v>13</v>
      </c>
      <c r="C14" s="52">
        <f>SUM(C11:C13)</f>
        <v>857</v>
      </c>
      <c r="D14" s="52">
        <v>93</v>
      </c>
      <c r="E14" s="53">
        <f>IF(D$14=0,0,D14*100/$C14)</f>
        <v>10.851808634772462</v>
      </c>
      <c r="F14" s="52">
        <v>175</v>
      </c>
      <c r="G14" s="54">
        <f>IF(F$14=0,0,F14*100/$C14)</f>
        <v>20.42007001166861</v>
      </c>
      <c r="H14" s="52">
        <v>111</v>
      </c>
      <c r="I14" s="53">
        <f>IF(H$14=0,0,H14*100/$C14)</f>
        <v>12.95215869311552</v>
      </c>
      <c r="J14" s="52">
        <v>115</v>
      </c>
      <c r="K14" s="54">
        <f>IF(J$14=0,0,J14*100/$C14)</f>
        <v>13.418903150525088</v>
      </c>
      <c r="L14" s="55">
        <f t="shared" si="0"/>
        <v>478</v>
      </c>
      <c r="M14" s="54">
        <f>IF(L$14=0,0,L14*100/$C14)</f>
        <v>55.775962660443405</v>
      </c>
      <c r="O14" s="25"/>
      <c r="P14" s="25"/>
      <c r="Q14" s="25"/>
      <c r="R14" s="25"/>
    </row>
    <row r="15" spans="1:18" s="19" customFormat="1" ht="11.25" customHeight="1">
      <c r="A15" s="158" t="s">
        <v>14</v>
      </c>
      <c r="B15" s="159"/>
      <c r="C15" s="37">
        <v>310</v>
      </c>
      <c r="D15" s="37">
        <v>28</v>
      </c>
      <c r="E15" s="56">
        <f>IF(D$15=0,0,D15*100/$C15)</f>
        <v>9.03225806451613</v>
      </c>
      <c r="F15" s="37">
        <v>18</v>
      </c>
      <c r="G15" s="57">
        <f>IF(F$15=0,0,F15*100/$C15)</f>
        <v>5.806451612903226</v>
      </c>
      <c r="H15" s="37">
        <v>61</v>
      </c>
      <c r="I15" s="56">
        <f>IF(H$15=0,0,H15*100/$C15)</f>
        <v>19.677419354838708</v>
      </c>
      <c r="J15" s="37">
        <v>47</v>
      </c>
      <c r="K15" s="57">
        <f>IF(J$15=0,0,J15*100/$C15)</f>
        <v>15.161290322580646</v>
      </c>
      <c r="L15" s="58">
        <f t="shared" si="0"/>
        <v>203</v>
      </c>
      <c r="M15" s="57">
        <f>IF(L$15=0,0,L15*100/$C15)</f>
        <v>65.48387096774194</v>
      </c>
      <c r="O15" s="25"/>
      <c r="P15" s="25"/>
      <c r="Q15" s="25"/>
      <c r="R15" s="25"/>
    </row>
    <row r="16" spans="1:18" s="19" customFormat="1" ht="11.25" customHeight="1">
      <c r="A16" s="161" t="s">
        <v>15</v>
      </c>
      <c r="B16" s="162"/>
      <c r="C16" s="45">
        <v>3244</v>
      </c>
      <c r="D16" s="45">
        <v>147</v>
      </c>
      <c r="E16" s="46">
        <f>IF(D$16=0,0,D16*100/$C16)</f>
        <v>4.531442663378545</v>
      </c>
      <c r="F16" s="45">
        <v>222</v>
      </c>
      <c r="G16" s="47">
        <f>IF(F$16=0,0,F16*100/$C16)</f>
        <v>6.843403205918619</v>
      </c>
      <c r="H16" s="45">
        <v>348</v>
      </c>
      <c r="I16" s="46">
        <f>IF(H$16=0,0,H16*100/$C16)</f>
        <v>10.727496917385944</v>
      </c>
      <c r="J16" s="45">
        <v>809</v>
      </c>
      <c r="K16" s="47">
        <f>IF(J$16=0,0,J16*100/$C16)</f>
        <v>24.938347718865597</v>
      </c>
      <c r="L16" s="48">
        <f t="shared" si="0"/>
        <v>2527</v>
      </c>
      <c r="M16" s="47">
        <f>IF(L$16=0,0,L16*100/$C16)</f>
        <v>77.89765721331689</v>
      </c>
      <c r="O16" s="25"/>
      <c r="P16" s="25"/>
      <c r="Q16" s="25"/>
      <c r="R16" s="25"/>
    </row>
    <row r="17" spans="1:18" s="19" customFormat="1" ht="11.25" customHeight="1" thickBot="1">
      <c r="A17" s="163" t="s">
        <v>16</v>
      </c>
      <c r="B17" s="164"/>
      <c r="C17" s="41">
        <v>949</v>
      </c>
      <c r="D17" s="41">
        <v>18</v>
      </c>
      <c r="E17" s="49">
        <f>IF(D$17=0,0,D17*100/$C17)</f>
        <v>1.8967334035827186</v>
      </c>
      <c r="F17" s="41">
        <v>46</v>
      </c>
      <c r="G17" s="50">
        <f>IF(F$17=0,0,F17*100/$C17)</f>
        <v>4.847207586933615</v>
      </c>
      <c r="H17" s="41">
        <v>50</v>
      </c>
      <c r="I17" s="49">
        <f>IF(H$17=0,0,H17*100/$C17)</f>
        <v>5.268703898840885</v>
      </c>
      <c r="J17" s="41">
        <v>9</v>
      </c>
      <c r="K17" s="50">
        <f>IF(J$17=0,0,J17*100/$C17)</f>
        <v>0.9483667017913593</v>
      </c>
      <c r="L17" s="51">
        <f t="shared" si="0"/>
        <v>835</v>
      </c>
      <c r="M17" s="50">
        <f>IF(L$17=0,0,L17*100/$C17)</f>
        <v>87.98735511064278</v>
      </c>
      <c r="O17" s="25"/>
      <c r="P17" s="25"/>
      <c r="Q17" s="25"/>
      <c r="R17" s="25"/>
    </row>
    <row r="18" spans="1:18" s="19" customFormat="1" ht="11.25" customHeight="1" thickBot="1">
      <c r="A18" s="165" t="s">
        <v>17</v>
      </c>
      <c r="B18" s="166"/>
      <c r="C18" s="59">
        <f>SUM(C9:C10,C14:C17)</f>
        <v>7951</v>
      </c>
      <c r="D18" s="59">
        <f>SUM(D9:D10,D14:D17)</f>
        <v>485</v>
      </c>
      <c r="E18" s="60">
        <f>IF(D$18=0,0,D18*100/$C18)</f>
        <v>6.0998616526223115</v>
      </c>
      <c r="F18" s="59">
        <f>SUM(F9:F10,F14:F17)</f>
        <v>906</v>
      </c>
      <c r="G18" s="60">
        <f>IF(F$18=0,0,F18*100/$C18)</f>
        <v>11.394793107785183</v>
      </c>
      <c r="H18" s="59">
        <f>SUM(H9:H10,H14:H17)</f>
        <v>1016</v>
      </c>
      <c r="I18" s="60">
        <f>IF(H$18=0,0,H18*100/$C18)</f>
        <v>12.778266884668595</v>
      </c>
      <c r="J18" s="59">
        <f>SUM(J9:J10,J14:J17)</f>
        <v>1405</v>
      </c>
      <c r="K18" s="60">
        <f>IF(J$18=0,0,J18*100/$C18)</f>
        <v>17.670733241101747</v>
      </c>
      <c r="L18" s="35">
        <f>SUM(L9:L10,L14:L17)</f>
        <v>5544</v>
      </c>
      <c r="M18" s="61">
        <f>IF(L$18=0,0,L18*100/$C18)</f>
        <v>69.7270783549239</v>
      </c>
      <c r="O18" s="25"/>
      <c r="P18" s="25"/>
      <c r="Q18" s="25"/>
      <c r="R18" s="25"/>
    </row>
    <row r="19" spans="1:18" s="30" customFormat="1" ht="11.25" customHeight="1">
      <c r="A19" s="112" t="s">
        <v>41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O19" s="31"/>
      <c r="P19" s="31"/>
      <c r="Q19" s="31"/>
      <c r="R19" s="31"/>
    </row>
    <row r="20" spans="1:18" s="30" customFormat="1" ht="11.25" customHeight="1" hidden="1">
      <c r="A20" s="27"/>
      <c r="B20" s="27"/>
      <c r="C20" s="28"/>
      <c r="D20" s="28"/>
      <c r="E20" s="29"/>
      <c r="F20" s="28"/>
      <c r="G20" s="29"/>
      <c r="H20" s="28"/>
      <c r="I20" s="29"/>
      <c r="J20" s="28"/>
      <c r="K20" s="29"/>
      <c r="L20" s="28"/>
      <c r="M20" s="29"/>
      <c r="O20" s="31"/>
      <c r="P20" s="31"/>
      <c r="Q20" s="31"/>
      <c r="R20" s="31"/>
    </row>
    <row r="21" spans="1:18" s="30" customFormat="1" ht="11.25" customHeight="1">
      <c r="A21" s="27"/>
      <c r="B21" s="27"/>
      <c r="C21" s="28"/>
      <c r="D21" s="28"/>
      <c r="E21" s="29"/>
      <c r="F21" s="28"/>
      <c r="G21" s="29"/>
      <c r="H21" s="28"/>
      <c r="I21" s="29"/>
      <c r="J21" s="28"/>
      <c r="K21" s="29"/>
      <c r="L21" s="28"/>
      <c r="M21" s="29"/>
      <c r="O21" s="31"/>
      <c r="P21" s="31"/>
      <c r="Q21" s="31"/>
      <c r="R21" s="31"/>
    </row>
    <row r="22" spans="1:18" s="6" customFormat="1" ht="6.75" customHeight="1" hidden="1">
      <c r="A22" s="4"/>
      <c r="B22" s="4"/>
      <c r="C22" s="4"/>
      <c r="D22" s="4"/>
      <c r="E22" s="5"/>
      <c r="F22" s="4"/>
      <c r="G22" s="5"/>
      <c r="H22" s="4"/>
      <c r="I22" s="5"/>
      <c r="J22" s="4"/>
      <c r="K22" s="5"/>
      <c r="L22" s="4"/>
      <c r="M22" s="5"/>
      <c r="O22" s="7"/>
      <c r="P22" s="7"/>
      <c r="Q22" s="7"/>
      <c r="R22" s="7"/>
    </row>
    <row r="23" ht="12.75">
      <c r="A23" s="98" t="s">
        <v>26</v>
      </c>
    </row>
    <row r="24" spans="1:12" ht="12.75">
      <c r="A24" s="98"/>
      <c r="I24" s="8">
        <f>E9</f>
        <v>7.599667774086379</v>
      </c>
      <c r="J24" s="8">
        <f>G9</f>
        <v>17.524916943521596</v>
      </c>
      <c r="K24" s="8">
        <f>I9</f>
        <v>18.064784053156146</v>
      </c>
      <c r="L24" s="8">
        <f>M9</f>
        <v>56.81063122923588</v>
      </c>
    </row>
    <row r="25" spans="1:12" ht="12.75">
      <c r="A25" s="99"/>
      <c r="I25" s="8">
        <f>E10</f>
        <v>8.743169398907105</v>
      </c>
      <c r="J25" s="8">
        <f>G10</f>
        <v>12.568306010928962</v>
      </c>
      <c r="K25" s="8">
        <f>I10</f>
        <v>6.0109289617486334</v>
      </c>
      <c r="L25" s="8">
        <f>M10</f>
        <v>72.6775956284153</v>
      </c>
    </row>
    <row r="26" spans="9:12" ht="12.75">
      <c r="I26" s="8">
        <f>E14</f>
        <v>10.851808634772462</v>
      </c>
      <c r="J26" s="8">
        <f>G14</f>
        <v>20.42007001166861</v>
      </c>
      <c r="K26" s="8">
        <f>I14</f>
        <v>12.95215869311552</v>
      </c>
      <c r="L26" s="8">
        <f>M14</f>
        <v>55.775962660443405</v>
      </c>
    </row>
    <row r="27" spans="6:12" ht="12.75">
      <c r="F27" s="1" t="s">
        <v>18</v>
      </c>
      <c r="I27" s="8">
        <f>E15</f>
        <v>9.03225806451613</v>
      </c>
      <c r="J27" s="8">
        <f>G15</f>
        <v>5.806451612903226</v>
      </c>
      <c r="K27" s="8">
        <f>I15</f>
        <v>19.677419354838708</v>
      </c>
      <c r="L27" s="8">
        <f>M15</f>
        <v>65.48387096774194</v>
      </c>
    </row>
    <row r="28" spans="9:12" ht="12.75">
      <c r="I28" s="8">
        <f>E16</f>
        <v>4.531442663378545</v>
      </c>
      <c r="J28" s="8">
        <f>G16</f>
        <v>6.843403205918619</v>
      </c>
      <c r="K28" s="8">
        <f>I16</f>
        <v>10.727496917385944</v>
      </c>
      <c r="L28" s="8">
        <f>M16</f>
        <v>77.89765721331689</v>
      </c>
    </row>
    <row r="29" spans="9:12" ht="12.75">
      <c r="I29" s="8">
        <f>E17</f>
        <v>1.8967334035827186</v>
      </c>
      <c r="J29" s="8">
        <f>G17</f>
        <v>4.847207586933615</v>
      </c>
      <c r="K29" s="8">
        <f>I17</f>
        <v>5.268703898840885</v>
      </c>
      <c r="L29" s="8">
        <f>M17</f>
        <v>87.98735511064278</v>
      </c>
    </row>
    <row r="30" spans="9:12" ht="12.75">
      <c r="I30" s="8">
        <f>E18</f>
        <v>6.0998616526223115</v>
      </c>
      <c r="J30" s="8">
        <f>G18</f>
        <v>11.394793107785183</v>
      </c>
      <c r="K30" s="8">
        <f>I18</f>
        <v>12.778266884668595</v>
      </c>
      <c r="L30" s="8">
        <f>M18</f>
        <v>69.7270783549239</v>
      </c>
    </row>
    <row r="41" spans="1:13" ht="12.75">
      <c r="A41" s="9" t="s">
        <v>19</v>
      </c>
      <c r="C41" s="10"/>
      <c r="D41" s="34" t="s">
        <v>20</v>
      </c>
      <c r="E41" s="19"/>
      <c r="F41" s="19" t="s">
        <v>21</v>
      </c>
      <c r="G41" s="19"/>
      <c r="I41" s="12"/>
      <c r="J41" s="19" t="s">
        <v>24</v>
      </c>
      <c r="K41" s="19"/>
      <c r="L41" s="19" t="s">
        <v>25</v>
      </c>
      <c r="M41" s="19"/>
    </row>
    <row r="42" spans="1:13" ht="12.75">
      <c r="A42" s="19" t="s">
        <v>31</v>
      </c>
      <c r="C42" s="11"/>
      <c r="D42" s="19" t="s">
        <v>22</v>
      </c>
      <c r="E42" s="19"/>
      <c r="F42" s="19" t="s">
        <v>23</v>
      </c>
      <c r="G42" s="19"/>
      <c r="I42" s="13"/>
      <c r="J42" s="114" t="s">
        <v>42</v>
      </c>
      <c r="K42" s="115"/>
      <c r="L42" s="115"/>
      <c r="M42" s="115"/>
    </row>
    <row r="43" spans="1:13" s="33" customFormat="1" ht="13.5" thickBot="1">
      <c r="A43" s="30"/>
      <c r="B43" s="6"/>
      <c r="C43" s="32"/>
      <c r="D43" s="6"/>
      <c r="E43" s="6"/>
      <c r="F43" s="6"/>
      <c r="G43" s="6"/>
      <c r="H43" s="6"/>
      <c r="I43" s="32"/>
      <c r="J43" s="6"/>
      <c r="K43" s="6"/>
      <c r="L43" s="6"/>
      <c r="M43" s="6"/>
    </row>
    <row r="44" spans="1:13" s="33" customFormat="1" ht="13.5" hidden="1" thickBot="1">
      <c r="A44" s="30"/>
      <c r="B44" s="6"/>
      <c r="C44" s="32"/>
      <c r="D44" s="6"/>
      <c r="E44" s="6"/>
      <c r="F44" s="6"/>
      <c r="G44" s="6"/>
      <c r="H44" s="6"/>
      <c r="I44" s="32"/>
      <c r="J44" s="6"/>
      <c r="K44" s="6"/>
      <c r="L44" s="6"/>
      <c r="M44" s="6"/>
    </row>
    <row r="45" ht="13.5" hidden="1" thickBot="1"/>
    <row r="46" spans="1:13" ht="13.5" thickBot="1">
      <c r="A46" s="104" t="s">
        <v>43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</row>
    <row r="47" spans="1:13" ht="13.5" thickBo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4:13" ht="13.5" thickBot="1">
      <c r="D48" s="104" t="s">
        <v>32</v>
      </c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s="19" customFormat="1" ht="11.25" customHeight="1" thickBot="1">
      <c r="A49" s="120" t="s">
        <v>28</v>
      </c>
      <c r="B49" s="121"/>
      <c r="C49" s="122"/>
      <c r="D49" s="129" t="s">
        <v>33</v>
      </c>
      <c r="E49" s="130"/>
      <c r="F49" s="130"/>
      <c r="G49" s="130"/>
      <c r="H49" s="130"/>
      <c r="I49" s="131"/>
      <c r="J49" s="132" t="s">
        <v>34</v>
      </c>
      <c r="K49" s="133"/>
      <c r="L49" s="93" t="s">
        <v>40</v>
      </c>
      <c r="M49" s="107"/>
    </row>
    <row r="50" spans="1:13" s="19" customFormat="1" ht="11.25" customHeight="1">
      <c r="A50" s="123"/>
      <c r="B50" s="124"/>
      <c r="C50" s="125"/>
      <c r="D50" s="108" t="s">
        <v>0</v>
      </c>
      <c r="E50" s="109"/>
      <c r="F50" s="134" t="s">
        <v>1</v>
      </c>
      <c r="G50" s="109"/>
      <c r="H50" s="134" t="s">
        <v>2</v>
      </c>
      <c r="I50" s="109"/>
      <c r="J50" s="134" t="s">
        <v>3</v>
      </c>
      <c r="K50" s="109"/>
      <c r="L50" s="108" t="s">
        <v>39</v>
      </c>
      <c r="M50" s="109"/>
    </row>
    <row r="51" spans="1:13" s="19" customFormat="1" ht="11.25" customHeight="1">
      <c r="A51" s="126"/>
      <c r="B51" s="127"/>
      <c r="C51" s="128"/>
      <c r="D51" s="110"/>
      <c r="E51" s="111"/>
      <c r="F51" s="135"/>
      <c r="G51" s="111"/>
      <c r="H51" s="135"/>
      <c r="I51" s="111"/>
      <c r="J51" s="135"/>
      <c r="K51" s="111"/>
      <c r="L51" s="110"/>
      <c r="M51" s="111"/>
    </row>
    <row r="52" spans="1:13" ht="13.5" thickBot="1">
      <c r="A52" s="140" t="s">
        <v>4</v>
      </c>
      <c r="B52" s="141"/>
      <c r="C52" s="14" t="s">
        <v>5</v>
      </c>
      <c r="D52" s="15" t="s">
        <v>6</v>
      </c>
      <c r="E52" s="16" t="s">
        <v>7</v>
      </c>
      <c r="F52" s="17" t="s">
        <v>6</v>
      </c>
      <c r="G52" s="16" t="s">
        <v>7</v>
      </c>
      <c r="H52" s="17" t="s">
        <v>6</v>
      </c>
      <c r="I52" s="18" t="s">
        <v>7</v>
      </c>
      <c r="J52" s="17" t="s">
        <v>6</v>
      </c>
      <c r="K52" s="18" t="s">
        <v>7</v>
      </c>
      <c r="L52" s="15" t="s">
        <v>6</v>
      </c>
      <c r="M52" s="18" t="s">
        <v>7</v>
      </c>
    </row>
    <row r="53" spans="1:13" ht="12.75">
      <c r="A53" s="142" t="s">
        <v>8</v>
      </c>
      <c r="B53" s="143"/>
      <c r="C53" s="62">
        <v>2408</v>
      </c>
      <c r="D53" s="62">
        <v>231</v>
      </c>
      <c r="E53" s="63">
        <f>IF(D$9=0,0,D53*100/$C53)</f>
        <v>9.593023255813954</v>
      </c>
      <c r="F53" s="62">
        <v>484</v>
      </c>
      <c r="G53" s="64">
        <f>IF(F$9=0,0,F53*100/$C53)</f>
        <v>20.099667774086377</v>
      </c>
      <c r="H53" s="62">
        <v>426</v>
      </c>
      <c r="I53" s="64">
        <f>IF(H$9=0,0,H53*100/$C53)</f>
        <v>17.691029900332225</v>
      </c>
      <c r="J53" s="62">
        <v>488</v>
      </c>
      <c r="K53" s="64">
        <f>IF(J$9=0,0,J53*100/$C53)</f>
        <v>20.26578073089701</v>
      </c>
      <c r="L53" s="65">
        <f aca="true" t="shared" si="1" ref="L53:L61">C53-(D53+F53+H53)</f>
        <v>1267</v>
      </c>
      <c r="M53" s="64">
        <f>IF(L$9=0,0,L53*100/$C53)</f>
        <v>52.616279069767444</v>
      </c>
    </row>
    <row r="54" spans="1:13" ht="13.5" thickBot="1">
      <c r="A54" s="144" t="s">
        <v>9</v>
      </c>
      <c r="B54" s="145"/>
      <c r="C54" s="66">
        <v>183</v>
      </c>
      <c r="D54" s="66">
        <v>31</v>
      </c>
      <c r="E54" s="67">
        <f>IF(D$10=0,0,D54*100/$C54)</f>
        <v>16.939890710382514</v>
      </c>
      <c r="F54" s="66">
        <v>29</v>
      </c>
      <c r="G54" s="68">
        <f>IF(F$10=0,0,F54*100/$C54)</f>
        <v>15.846994535519126</v>
      </c>
      <c r="H54" s="66">
        <v>11</v>
      </c>
      <c r="I54" s="68">
        <f>IF(H$10=0,0,H54*100/$C54)</f>
        <v>6.0109289617486334</v>
      </c>
      <c r="J54" s="66">
        <v>13</v>
      </c>
      <c r="K54" s="68">
        <f>IF(J$10=0,0,J54*100/$C54)</f>
        <v>7.103825136612022</v>
      </c>
      <c r="L54" s="69">
        <f t="shared" si="1"/>
        <v>112</v>
      </c>
      <c r="M54" s="68">
        <f>IF(L$10=0,0,L54*100/$C54)</f>
        <v>61.202185792349724</v>
      </c>
    </row>
    <row r="55" spans="1:13" ht="12.75">
      <c r="A55" s="146" t="s">
        <v>10</v>
      </c>
      <c r="B55" s="100" t="s">
        <v>27</v>
      </c>
      <c r="C55" s="62">
        <v>213</v>
      </c>
      <c r="D55" s="62">
        <v>100</v>
      </c>
      <c r="E55" s="63">
        <f>IF(D$11=0,0,D55*100/$C55)</f>
        <v>46.948356807511736</v>
      </c>
      <c r="F55" s="62">
        <v>87</v>
      </c>
      <c r="G55" s="64">
        <f>IF(F$11=0,0,F55*100/$C55)</f>
        <v>40.84507042253521</v>
      </c>
      <c r="H55" s="62">
        <v>15</v>
      </c>
      <c r="I55" s="64">
        <f>IF(H$11=0,0,H55*100/$C55)</f>
        <v>7.042253521126761</v>
      </c>
      <c r="J55" s="62">
        <v>23</v>
      </c>
      <c r="K55" s="64">
        <f>IF(J$11=0,0,J55*100/$C55)</f>
        <v>10.7981220657277</v>
      </c>
      <c r="L55" s="70">
        <f t="shared" si="1"/>
        <v>11</v>
      </c>
      <c r="M55" s="64">
        <f>IF(L$11=0,0,L55*100/$C55)</f>
        <v>5.164319248826291</v>
      </c>
    </row>
    <row r="56" spans="1:13" ht="12.75">
      <c r="A56" s="147"/>
      <c r="B56" s="101" t="s">
        <v>11</v>
      </c>
      <c r="C56" s="71">
        <v>358</v>
      </c>
      <c r="D56" s="71">
        <v>67</v>
      </c>
      <c r="E56" s="72">
        <f>IF(D$12=0,0,D56*100/$C56)</f>
        <v>18.71508379888268</v>
      </c>
      <c r="F56" s="71">
        <v>118</v>
      </c>
      <c r="G56" s="73">
        <f>IF(F$12=0,0,F56*100/$C56)</f>
        <v>32.960893854748605</v>
      </c>
      <c r="H56" s="71">
        <v>76</v>
      </c>
      <c r="I56" s="73">
        <f>IF(H$12=0,0,H56*100/$C56)</f>
        <v>21.22905027932961</v>
      </c>
      <c r="J56" s="71">
        <v>50</v>
      </c>
      <c r="K56" s="73">
        <f>IF(J$12=0,0,J56*100/$C56)</f>
        <v>13.966480446927374</v>
      </c>
      <c r="L56" s="65">
        <f t="shared" si="1"/>
        <v>97</v>
      </c>
      <c r="M56" s="73">
        <f>IF(L$12=0,0,L56*100/$C56)</f>
        <v>27.094972067039105</v>
      </c>
    </row>
    <row r="57" spans="1:13" ht="13.5" thickBot="1">
      <c r="A57" s="147"/>
      <c r="B57" s="102" t="s">
        <v>12</v>
      </c>
      <c r="C57" s="66">
        <v>286</v>
      </c>
      <c r="D57" s="66">
        <v>46</v>
      </c>
      <c r="E57" s="74">
        <f>IF(D$13=0,0,D57*100/$C57)</f>
        <v>16.083916083916083</v>
      </c>
      <c r="F57" s="66">
        <v>103</v>
      </c>
      <c r="G57" s="75">
        <f>IF(F$13=0,0,F57*100/$C57)</f>
        <v>36.01398601398601</v>
      </c>
      <c r="H57" s="66">
        <v>68</v>
      </c>
      <c r="I57" s="75">
        <f>IF(H$13=0,0,H57*100/$C57)</f>
        <v>23.776223776223777</v>
      </c>
      <c r="J57" s="66">
        <v>49</v>
      </c>
      <c r="K57" s="75">
        <f>IF(J$13=0,0,J57*100/$C57)</f>
        <v>17.132867132867133</v>
      </c>
      <c r="L57" s="76">
        <f t="shared" si="1"/>
        <v>69</v>
      </c>
      <c r="M57" s="75">
        <f>IF(L$13=0,0,L57*100/$C57)</f>
        <v>24.125874125874127</v>
      </c>
    </row>
    <row r="58" spans="1:13" ht="13.5" thickBot="1">
      <c r="A58" s="148"/>
      <c r="B58" s="103" t="s">
        <v>13</v>
      </c>
      <c r="C58" s="77">
        <f>SUM(C55:C57)</f>
        <v>857</v>
      </c>
      <c r="D58" s="78">
        <v>213</v>
      </c>
      <c r="E58" s="79">
        <f>IF(D$14=0,0,D58*100/$C58)</f>
        <v>24.85414235705951</v>
      </c>
      <c r="F58" s="80">
        <v>308</v>
      </c>
      <c r="G58" s="81">
        <f>IF(F$14=0,0,F58*100/$C58)</f>
        <v>35.93932322053676</v>
      </c>
      <c r="H58" s="82">
        <v>159</v>
      </c>
      <c r="I58" s="83">
        <f>IF(H$14=0,0,H58*100/$C58)</f>
        <v>18.553092182030337</v>
      </c>
      <c r="J58" s="82">
        <v>122</v>
      </c>
      <c r="K58" s="83">
        <f>IF(J$14=0,0,J58*100/$C58)</f>
        <v>14.235705950991832</v>
      </c>
      <c r="L58" s="84">
        <f t="shared" si="1"/>
        <v>177</v>
      </c>
      <c r="M58" s="85">
        <f>IF(L$14=0,0,L58*100/$C58)</f>
        <v>20.653442240373394</v>
      </c>
    </row>
    <row r="59" spans="1:13" ht="12.75">
      <c r="A59" s="116" t="s">
        <v>14</v>
      </c>
      <c r="B59" s="117"/>
      <c r="C59" s="62">
        <v>310</v>
      </c>
      <c r="D59" s="62">
        <v>30</v>
      </c>
      <c r="E59" s="86">
        <f>IF(D$15=0,0,D59*100/$C59)</f>
        <v>9.67741935483871</v>
      </c>
      <c r="F59" s="62">
        <v>19</v>
      </c>
      <c r="G59" s="87">
        <f>IF(F$15=0,0,F59*100/$C59)</f>
        <v>6.129032258064516</v>
      </c>
      <c r="H59" s="62">
        <v>64</v>
      </c>
      <c r="I59" s="87">
        <f>IF(H$15=0,0,H59*100/$C59)</f>
        <v>20.64516129032258</v>
      </c>
      <c r="J59" s="62">
        <v>36</v>
      </c>
      <c r="K59" s="87">
        <f>IF(J$15=0,0,J59*100/$C59)</f>
        <v>11.612903225806452</v>
      </c>
      <c r="L59" s="88">
        <f t="shared" si="1"/>
        <v>197</v>
      </c>
      <c r="M59" s="87">
        <f>IF(L$15=0,0,L59*100/$C59)</f>
        <v>63.54838709677419</v>
      </c>
    </row>
    <row r="60" spans="1:13" ht="12.75">
      <c r="A60" s="118" t="s">
        <v>15</v>
      </c>
      <c r="B60" s="119"/>
      <c r="C60" s="71">
        <v>3244</v>
      </c>
      <c r="D60" s="71">
        <v>196</v>
      </c>
      <c r="E60" s="72">
        <f>IF(D$16=0,0,D60*100/$C60)</f>
        <v>6.041923551171394</v>
      </c>
      <c r="F60" s="71">
        <v>236</v>
      </c>
      <c r="G60" s="73">
        <f>IF(F$16=0,0,F60*100/$C60)</f>
        <v>7.274969173859433</v>
      </c>
      <c r="H60" s="71">
        <v>388</v>
      </c>
      <c r="I60" s="73">
        <f>IF(H$16=0,0,H60*100/$C60)</f>
        <v>11.960542540073982</v>
      </c>
      <c r="J60" s="71">
        <v>370</v>
      </c>
      <c r="K60" s="73">
        <f>IF(J$16=0,0,J60*100/$C60)</f>
        <v>11.405672009864364</v>
      </c>
      <c r="L60" s="65">
        <f t="shared" si="1"/>
        <v>2424</v>
      </c>
      <c r="M60" s="73">
        <f>IF(L$16=0,0,L60*100/$C60)</f>
        <v>74.72256473489519</v>
      </c>
    </row>
    <row r="61" spans="1:13" ht="13.5" thickBot="1">
      <c r="A61" s="136" t="s">
        <v>16</v>
      </c>
      <c r="B61" s="137"/>
      <c r="C61" s="66">
        <v>949</v>
      </c>
      <c r="D61" s="66">
        <v>21</v>
      </c>
      <c r="E61" s="74">
        <f>IF(D$17=0,0,D61*100/$C61)</f>
        <v>2.212855637513172</v>
      </c>
      <c r="F61" s="66">
        <v>60</v>
      </c>
      <c r="G61" s="75">
        <f>IF(F$17=0,0,F61*100/$C61)</f>
        <v>6.322444678609062</v>
      </c>
      <c r="H61" s="66">
        <v>60</v>
      </c>
      <c r="I61" s="75">
        <f>IF(H$17=0,0,H61*100/$C61)</f>
        <v>6.322444678609062</v>
      </c>
      <c r="J61" s="66">
        <v>100</v>
      </c>
      <c r="K61" s="75">
        <f>IF(J$17=0,0,J61*100/$C61)</f>
        <v>10.53740779768177</v>
      </c>
      <c r="L61" s="65">
        <f t="shared" si="1"/>
        <v>808</v>
      </c>
      <c r="M61" s="75">
        <f>IF(L$17=0,0,L61*100/$C61)</f>
        <v>85.14225500526871</v>
      </c>
    </row>
    <row r="62" spans="1:13" ht="13.5" thickBot="1">
      <c r="A62" s="138" t="s">
        <v>17</v>
      </c>
      <c r="B62" s="139"/>
      <c r="C62" s="89">
        <f>SUM(C53:C54,C58:C61)</f>
        <v>7951</v>
      </c>
      <c r="D62" s="90">
        <f>SUM(D53:D54,D58:D61)</f>
        <v>722</v>
      </c>
      <c r="E62" s="91">
        <f>IF(D$18=0,0,D62*100/$C62)</f>
        <v>9.080618790089297</v>
      </c>
      <c r="F62" s="36">
        <f>SUM(F53:F54,F58:F61)</f>
        <v>1136</v>
      </c>
      <c r="G62" s="92">
        <f>IF(F$18=0,0,F62*100/$C62)</f>
        <v>14.287511004905044</v>
      </c>
      <c r="H62" s="36">
        <f>SUM(H53:H54,H58:H61)</f>
        <v>1108</v>
      </c>
      <c r="I62" s="92">
        <f>IF(H$18=0,0,H62*100/$C62)</f>
        <v>13.935354043516538</v>
      </c>
      <c r="J62" s="36">
        <f>SUM(J53:J54,J58:J61)</f>
        <v>1129</v>
      </c>
      <c r="K62" s="92">
        <f>IF(J$18=0,0,J62*100/$C62)</f>
        <v>14.199471764557916</v>
      </c>
      <c r="L62" s="36">
        <f>SUM(L53:L54,L58:L61)</f>
        <v>4985</v>
      </c>
      <c r="M62" s="92">
        <f>IF(L$18=0,0,L62*100/$C62)</f>
        <v>62.69651616148912</v>
      </c>
    </row>
    <row r="63" spans="1:13" ht="12.75">
      <c r="A63" s="112" t="s">
        <v>44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</sheetData>
  <mergeCells count="42">
    <mergeCell ref="K1:M1"/>
    <mergeCell ref="A16:B16"/>
    <mergeCell ref="A17:B17"/>
    <mergeCell ref="A18:B18"/>
    <mergeCell ref="J6:K7"/>
    <mergeCell ref="D6:E7"/>
    <mergeCell ref="F6:G7"/>
    <mergeCell ref="H6:I7"/>
    <mergeCell ref="D4:M4"/>
    <mergeCell ref="J50:K51"/>
    <mergeCell ref="A5:C7"/>
    <mergeCell ref="D5:I5"/>
    <mergeCell ref="J5:K5"/>
    <mergeCell ref="A8:B8"/>
    <mergeCell ref="A9:B9"/>
    <mergeCell ref="A10:B10"/>
    <mergeCell ref="A11:A14"/>
    <mergeCell ref="A15:B15"/>
    <mergeCell ref="A46:M46"/>
    <mergeCell ref="A2:M2"/>
    <mergeCell ref="A59:B59"/>
    <mergeCell ref="A60:B60"/>
    <mergeCell ref="A49:C51"/>
    <mergeCell ref="D49:I49"/>
    <mergeCell ref="J49:K49"/>
    <mergeCell ref="D50:E51"/>
    <mergeCell ref="F50:G51"/>
    <mergeCell ref="A52:B52"/>
    <mergeCell ref="L5:M5"/>
    <mergeCell ref="L6:M7"/>
    <mergeCell ref="A19:M19"/>
    <mergeCell ref="J42:M42"/>
    <mergeCell ref="D48:M48"/>
    <mergeCell ref="L49:M49"/>
    <mergeCell ref="L50:M51"/>
    <mergeCell ref="A63:M63"/>
    <mergeCell ref="A61:B61"/>
    <mergeCell ref="A62:B62"/>
    <mergeCell ref="A53:B53"/>
    <mergeCell ref="A54:B54"/>
    <mergeCell ref="A55:A58"/>
    <mergeCell ref="H50:I51"/>
  </mergeCells>
  <printOptions horizontalCentered="1" verticalCentered="1"/>
  <pageMargins left="0.7874015748031497" right="0.26" top="0.68" bottom="0.3937007874015748" header="0.4724409448818898" footer="0.4724409448818898"/>
  <pageSetup firstPageNumber="17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školská inšpekcia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Préloha VS</dc:title>
  <dc:subject>VS 2001/02</dc:subject>
  <dc:creator>Juraj Butaš</dc:creator>
  <cp:keywords/>
  <dc:description/>
  <cp:lastModifiedBy>uherekova</cp:lastModifiedBy>
  <cp:lastPrinted>2002-10-30T08:17:36Z</cp:lastPrinted>
  <dcterms:created xsi:type="dcterms:W3CDTF">2002-10-16T15:29:17Z</dcterms:created>
  <dcterms:modified xsi:type="dcterms:W3CDTF">2003-01-23T11:11:51Z</dcterms:modified>
  <cp:category/>
  <cp:version/>
  <cp:contentType/>
  <cp:contentStatus/>
</cp:coreProperties>
</file>