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85" windowHeight="7995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<sst xmlns="http://schemas.openxmlformats.org/spreadsheetml/2006/main" count="173" uniqueCount="100">
  <si>
    <t>Slovenský pozemkový fond, Búdková 36, Bratislava</t>
  </si>
  <si>
    <t>Kap.</t>
  </si>
  <si>
    <t>Položková skladba rozpočtu</t>
  </si>
  <si>
    <t>Korigovaný</t>
  </si>
  <si>
    <t>Skutočné</t>
  </si>
  <si>
    <t>Plnenie</t>
  </si>
  <si>
    <t>rozpočet</t>
  </si>
  <si>
    <t>plnenie k</t>
  </si>
  <si>
    <t>v %</t>
  </si>
  <si>
    <t>č.726/2004</t>
  </si>
  <si>
    <t>1.</t>
  </si>
  <si>
    <t>2.</t>
  </si>
  <si>
    <t>3.</t>
  </si>
  <si>
    <t>4.</t>
  </si>
  <si>
    <t>A</t>
  </si>
  <si>
    <t>PRÍJMY CELKOM</t>
  </si>
  <si>
    <t>A.1</t>
  </si>
  <si>
    <t>200 N e d a ň o v é   p r í j m y</t>
  </si>
  <si>
    <t>210 Príjmy z podnikania a z vlastníctva majetku</t>
  </si>
  <si>
    <t>220 Administratívne poplatky a iné poplatky a platby</t>
  </si>
  <si>
    <t>230 Kapitálové príjmy</t>
  </si>
  <si>
    <t xml:space="preserve">240 Úroky z tuzem.úverov, pôžičiek, návrat.fin.výpom.,vkladov </t>
  </si>
  <si>
    <t>-</t>
  </si>
  <si>
    <t>5.</t>
  </si>
  <si>
    <t>250 Úroky zo zahr.úverov, pôžičiek, návrat.fin.výpom.,vkladov</t>
  </si>
  <si>
    <t>6.</t>
  </si>
  <si>
    <t>A.2</t>
  </si>
  <si>
    <t>300 G r a n t y   a   t r a n s f e r y</t>
  </si>
  <si>
    <t>B</t>
  </si>
  <si>
    <t>VÝDAVKY CELKOM</t>
  </si>
  <si>
    <t>B.1</t>
  </si>
  <si>
    <t>600 B e ž n é   v ý d a v k y</t>
  </si>
  <si>
    <t>610 Mzdy, platy, služobné príjmy a ostatné osobné vyrovnania</t>
  </si>
  <si>
    <t>620 Poistné a príspevok do poisťovní</t>
  </si>
  <si>
    <t xml:space="preserve">     625001 Na nemocenské poistenie</t>
  </si>
  <si>
    <t xml:space="preserve">     625002 Na starobné poistenie</t>
  </si>
  <si>
    <t xml:space="preserve">     625003 Na úrazové poistenie </t>
  </si>
  <si>
    <t xml:space="preserve">     625004 Na invalidné poistenie</t>
  </si>
  <si>
    <t xml:space="preserve">     625005 Na poistenie v nezamestnanosti</t>
  </si>
  <si>
    <t xml:space="preserve">     625006 Na garančné poistenie</t>
  </si>
  <si>
    <t xml:space="preserve">     625007 Na poistenie do rezerv.fondu solidarity</t>
  </si>
  <si>
    <t>630 Tovary a služby</t>
  </si>
  <si>
    <t>640 Bežné transfery</t>
  </si>
  <si>
    <t>650 Splácanie úrokov a ostatné platby súvisiace s úvermi</t>
  </si>
  <si>
    <t>B.2</t>
  </si>
  <si>
    <t xml:space="preserve">700 K a p i t á l o v é   v ý d a v k y </t>
  </si>
  <si>
    <t>710 Obstarávanie kapitálových aktív</t>
  </si>
  <si>
    <t>720 Kapitálové transfery</t>
  </si>
  <si>
    <t>C</t>
  </si>
  <si>
    <t>FINANČNÉ OPERÁCIE</t>
  </si>
  <si>
    <t>C.1</t>
  </si>
  <si>
    <t>P r í j m o v é   o p e r á c i e</t>
  </si>
  <si>
    <t xml:space="preserve">400 P r í j m y   z   t r a n s a k c i í   s   f i n a n č n ý m i                                                                           a k t í v a m i   a   f i n a n č n ý m i   p a s í v a m i </t>
  </si>
  <si>
    <t>440 Z predaja privatizovaného majetku FNM SR a SPF</t>
  </si>
  <si>
    <t>456 Iné príjmové finančné operácie</t>
  </si>
  <si>
    <t>C.2</t>
  </si>
  <si>
    <t>800 V ý d a v k o v é   o p e r á c i e</t>
  </si>
  <si>
    <t>810 Úvery, pôž.,návrat.finanč.výpomoci, ostat.výdav.operácie</t>
  </si>
  <si>
    <t>819 Ostatné výdavkové finanč.operácie</t>
  </si>
  <si>
    <t>820 Splácanie istín</t>
  </si>
  <si>
    <t>Bratislava 27. 01. 2005</t>
  </si>
  <si>
    <t>Vypracoval(a): Ing. Májeková</t>
  </si>
  <si>
    <r>
      <t xml:space="preserve">211 </t>
    </r>
    <r>
      <rPr>
        <sz val="11"/>
        <rFont val="Arial Narrow"/>
        <family val="2"/>
      </rPr>
      <t>Príjmy z podnikania</t>
    </r>
  </si>
  <si>
    <r>
      <t>212</t>
    </r>
    <r>
      <rPr>
        <sz val="11"/>
        <rFont val="Arial Narrow"/>
        <family val="2"/>
      </rPr>
      <t xml:space="preserve"> Príjmy z vlastníctva</t>
    </r>
  </si>
  <si>
    <r>
      <t xml:space="preserve">222 </t>
    </r>
    <r>
      <rPr>
        <sz val="11"/>
        <rFont val="Arial Narrow"/>
        <family val="2"/>
      </rPr>
      <t>Pokuty, penále a iné sankcie</t>
    </r>
  </si>
  <si>
    <r>
      <t xml:space="preserve">223 </t>
    </r>
    <r>
      <rPr>
        <sz val="11"/>
        <rFont val="Arial Narrow"/>
        <family val="2"/>
      </rPr>
      <t>Poplatky a platby z nepriemyselného a náhodného predaja a služieb</t>
    </r>
  </si>
  <si>
    <r>
      <t>231</t>
    </r>
    <r>
      <rPr>
        <sz val="11"/>
        <rFont val="Arial Narrow"/>
        <family val="2"/>
      </rPr>
      <t xml:space="preserve"> Príjem z predaja kapitálových aktív</t>
    </r>
  </si>
  <si>
    <r>
      <t>233</t>
    </r>
    <r>
      <rPr>
        <sz val="11"/>
        <rFont val="Arial Narrow"/>
        <family val="2"/>
      </rPr>
      <t xml:space="preserve"> Príjem z predaja pozemkov a nehmotných aktív</t>
    </r>
  </si>
  <si>
    <r>
      <t xml:space="preserve">239 </t>
    </r>
    <r>
      <rPr>
        <sz val="11"/>
        <rFont val="Arial Narrow"/>
        <family val="2"/>
      </rPr>
      <t>Ďalšie kapitálové príjmy</t>
    </r>
  </si>
  <si>
    <r>
      <t>241</t>
    </r>
    <r>
      <rPr>
        <sz val="11"/>
        <rFont val="Arial Narrow"/>
        <family val="2"/>
      </rPr>
      <t xml:space="preserve"> Z úverov a pôžičiek</t>
    </r>
  </si>
  <si>
    <r>
      <t xml:space="preserve">242 </t>
    </r>
    <r>
      <rPr>
        <sz val="11"/>
        <rFont val="Arial Narrow"/>
        <family val="2"/>
      </rPr>
      <t>Z vkladov</t>
    </r>
  </si>
  <si>
    <r>
      <t>243</t>
    </r>
    <r>
      <rPr>
        <sz val="11"/>
        <rFont val="Arial Narrow"/>
        <family val="2"/>
      </rPr>
      <t xml:space="preserve"> Z účtov finančného hospodárenia</t>
    </r>
  </si>
  <si>
    <r>
      <t>244</t>
    </r>
    <r>
      <rPr>
        <sz val="11"/>
        <rFont val="Arial Narrow"/>
        <family val="2"/>
      </rPr>
      <t xml:space="preserve"> Z termínovaných vkladov</t>
    </r>
  </si>
  <si>
    <r>
      <t>245</t>
    </r>
    <r>
      <rPr>
        <sz val="11"/>
        <rFont val="Arial Narrow"/>
        <family val="2"/>
      </rPr>
      <t xml:space="preserve"> Z návratných finančných výpomocí</t>
    </r>
  </si>
  <si>
    <r>
      <t>290 Iné nedaňové príjmy</t>
    </r>
    <r>
      <rPr>
        <sz val="11"/>
        <rFont val="Arial Narrow"/>
        <family val="2"/>
      </rPr>
      <t>:</t>
    </r>
  </si>
  <si>
    <r>
      <t>292</t>
    </r>
    <r>
      <rPr>
        <sz val="11"/>
        <rFont val="Arial Narrow"/>
        <family val="2"/>
      </rPr>
      <t xml:space="preserve"> Ostatné príjmy</t>
    </r>
  </si>
  <si>
    <r>
      <t>310 Tuzemské bežné granty a transfery</t>
    </r>
    <r>
      <rPr>
        <sz val="11"/>
        <rFont val="Arial Narrow"/>
        <family val="2"/>
      </rPr>
      <t>:</t>
    </r>
  </si>
  <si>
    <r>
      <t>312</t>
    </r>
    <r>
      <rPr>
        <sz val="11"/>
        <rFont val="Arial Narrow"/>
        <family val="2"/>
      </rPr>
      <t xml:space="preserve"> Transfery v rámci verejnej správy</t>
    </r>
  </si>
  <si>
    <r>
      <t>322</t>
    </r>
    <r>
      <rPr>
        <sz val="11"/>
        <rFont val="Arial Narrow"/>
        <family val="2"/>
      </rPr>
      <t xml:space="preserve"> Transfery v rámci verejnej správy</t>
    </r>
  </si>
  <si>
    <r>
      <t>621</t>
    </r>
    <r>
      <rPr>
        <sz val="11"/>
        <rFont val="Arial Narrow"/>
        <family val="2"/>
      </rPr>
      <t xml:space="preserve"> Poistné do Všeobecnej zdravotnej poisťovne</t>
    </r>
  </si>
  <si>
    <r>
      <t>622</t>
    </r>
    <r>
      <rPr>
        <sz val="11"/>
        <rFont val="Arial Narrow"/>
        <family val="2"/>
      </rPr>
      <t xml:space="preserve"> Poistné do Spoločnej zdravotnej poisťovne</t>
    </r>
  </si>
  <si>
    <r>
      <t xml:space="preserve">623 </t>
    </r>
    <r>
      <rPr>
        <sz val="11"/>
        <rFont val="Arial Narrow"/>
        <family val="2"/>
      </rPr>
      <t>Poistné do ostatných zdravotných poisťovní</t>
    </r>
  </si>
  <si>
    <r>
      <t>625</t>
    </r>
    <r>
      <rPr>
        <sz val="11"/>
        <rFont val="Arial Narrow"/>
        <family val="2"/>
      </rPr>
      <t xml:space="preserve"> Poistné do Sociálnej poisťovne</t>
    </r>
  </si>
  <si>
    <r>
      <t>627</t>
    </r>
    <r>
      <rPr>
        <sz val="11"/>
        <rFont val="Arial Narrow"/>
        <family val="2"/>
      </rPr>
      <t xml:space="preserve"> Príspevok do doplnkových dôchodkových poisťovní</t>
    </r>
  </si>
  <si>
    <r>
      <t>641</t>
    </r>
    <r>
      <rPr>
        <sz val="11"/>
        <rFont val="Arial Narrow"/>
        <family val="2"/>
      </rPr>
      <t xml:space="preserve"> Transfery v rámci verejnej správy </t>
    </r>
  </si>
  <si>
    <r>
      <t>642</t>
    </r>
    <r>
      <rPr>
        <sz val="11"/>
        <rFont val="Arial Narrow"/>
        <family val="2"/>
      </rPr>
      <t xml:space="preserve"> Transfery jednotlivcom a neziskovým právnickým osobám</t>
    </r>
  </si>
  <si>
    <r>
      <t>651</t>
    </r>
    <r>
      <rPr>
        <sz val="11"/>
        <rFont val="Arial Narrow"/>
        <family val="2"/>
      </rPr>
      <t xml:space="preserve"> Splácanie úrokov v tuzemsku</t>
    </r>
  </si>
  <si>
    <r>
      <t>652</t>
    </r>
    <r>
      <rPr>
        <sz val="11"/>
        <rFont val="Arial Narrow"/>
        <family val="2"/>
      </rPr>
      <t xml:space="preserve"> Splácanie úrokov do zahraničia</t>
    </r>
  </si>
  <si>
    <r>
      <t xml:space="preserve">653 </t>
    </r>
    <r>
      <rPr>
        <sz val="11"/>
        <rFont val="Arial Narrow"/>
        <family val="2"/>
      </rPr>
      <t>Ostatné platby súvisiace s úverom</t>
    </r>
  </si>
  <si>
    <r>
      <t>711</t>
    </r>
    <r>
      <rPr>
        <sz val="11"/>
        <rFont val="Arial Narrow"/>
        <family val="2"/>
      </rPr>
      <t xml:space="preserve"> Nákup pozemkov a nehmotných aktív</t>
    </r>
  </si>
  <si>
    <r>
      <t xml:space="preserve">713 </t>
    </r>
    <r>
      <rPr>
        <sz val="11"/>
        <rFont val="Arial Narrow"/>
        <family val="2"/>
      </rPr>
      <t>Nákup strojov, prístr.,zariadení techniky a náradia</t>
    </r>
  </si>
  <si>
    <r>
      <t>714</t>
    </r>
    <r>
      <rPr>
        <sz val="11"/>
        <rFont val="Arial Narrow"/>
        <family val="2"/>
      </rPr>
      <t xml:space="preserve"> Nákup dopravných prostriedkov všetkých druhov</t>
    </r>
  </si>
  <si>
    <r>
      <t>717</t>
    </r>
    <r>
      <rPr>
        <sz val="11"/>
        <rFont val="Arial Narrow"/>
        <family val="2"/>
      </rPr>
      <t xml:space="preserve"> Realizácia stavieb a ich technického zhodnotenia</t>
    </r>
  </si>
  <si>
    <r>
      <t>721</t>
    </r>
    <r>
      <rPr>
        <sz val="11"/>
        <rFont val="Arial Narrow"/>
        <family val="2"/>
      </rPr>
      <t xml:space="preserve"> Transfery v rámci verejnej správy</t>
    </r>
  </si>
  <si>
    <t>v tis. Sk</t>
  </si>
  <si>
    <t xml:space="preserve">                 Analytický prehľad plnenia rozpočtu SPF za rok 2004 zostavený podľa </t>
  </si>
  <si>
    <t xml:space="preserve">                          Rok 2004</t>
  </si>
  <si>
    <t>uznes.vlády</t>
  </si>
  <si>
    <t xml:space="preserve">                        "Príručky na zostavenie verejeného rozpočtu na roky 2005 a 2007"</t>
  </si>
  <si>
    <t xml:space="preserve">                                                     v znení doplnkov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</si>
</sst>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10">
    <font>
      <sz val="10"/>
      <name val="Arial"/>
      <family val="0"/>
    </font>
    <font>
      <sz val="8"/>
      <name val="Arial"/>
      <family val="0"/>
    </font>
    <font>
      <b/>
      <sz val="12"/>
      <name val="Arial Narrow"/>
      <family val="2"/>
    </font>
    <font>
      <sz val="11"/>
      <name val="Arial"/>
      <family val="0"/>
    </font>
    <font>
      <b/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color indexed="11"/>
      <name val="Arial Narrow"/>
      <family val="2"/>
    </font>
    <font>
      <i/>
      <sz val="11"/>
      <name val="Arial Narrow"/>
      <family val="2"/>
    </font>
    <font>
      <i/>
      <sz val="9"/>
      <name val="Arial Narrow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164" fontId="6" fillId="0" borderId="4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0" fontId="4" fillId="0" borderId="14" xfId="0" applyFont="1" applyBorder="1" applyAlignment="1">
      <alignment horizontal="left"/>
    </xf>
    <xf numFmtId="3" fontId="4" fillId="0" borderId="12" xfId="0" applyNumberFormat="1" applyFont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0" fontId="6" fillId="0" borderId="12" xfId="0" applyFont="1" applyBorder="1" applyAlignment="1">
      <alignment horizontal="left" wrapText="1"/>
    </xf>
    <xf numFmtId="164" fontId="5" fillId="0" borderId="4" xfId="0" applyNumberFormat="1" applyFont="1" applyFill="1" applyBorder="1" applyAlignment="1">
      <alignment horizontal="center"/>
    </xf>
    <xf numFmtId="164" fontId="4" fillId="0" borderId="4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5" fillId="0" borderId="8" xfId="0" applyFont="1" applyBorder="1" applyAlignment="1">
      <alignment horizontal="right"/>
    </xf>
    <xf numFmtId="0" fontId="5" fillId="0" borderId="8" xfId="0" applyFont="1" applyBorder="1" applyAlignment="1">
      <alignment/>
    </xf>
    <xf numFmtId="0" fontId="6" fillId="0" borderId="8" xfId="0" applyFont="1" applyBorder="1" applyAlignment="1">
      <alignment horizontal="left"/>
    </xf>
    <xf numFmtId="0" fontId="4" fillId="0" borderId="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6" fillId="0" borderId="12" xfId="0" applyFont="1" applyBorder="1" applyAlignment="1">
      <alignment horizontal="right"/>
    </xf>
    <xf numFmtId="165" fontId="6" fillId="0" borderId="12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5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left"/>
    </xf>
    <xf numFmtId="3" fontId="5" fillId="0" borderId="12" xfId="0" applyNumberFormat="1" applyFont="1" applyFill="1" applyBorder="1" applyAlignment="1">
      <alignment horizontal="right"/>
    </xf>
    <xf numFmtId="165" fontId="5" fillId="0" borderId="12" xfId="0" applyNumberFormat="1" applyFont="1" applyBorder="1" applyAlignment="1">
      <alignment horizontal="right"/>
    </xf>
    <xf numFmtId="0" fontId="5" fillId="0" borderId="1" xfId="0" applyFont="1" applyFill="1" applyBorder="1" applyAlignment="1">
      <alignment horizontal="right"/>
    </xf>
    <xf numFmtId="0" fontId="6" fillId="0" borderId="1" xfId="0" applyFont="1" applyFill="1" applyBorder="1" applyAlignment="1">
      <alignment horizontal="left"/>
    </xf>
    <xf numFmtId="3" fontId="5" fillId="0" borderId="12" xfId="0" applyNumberFormat="1" applyFont="1" applyBorder="1" applyAlignment="1">
      <alignment/>
    </xf>
    <xf numFmtId="0" fontId="5" fillId="0" borderId="12" xfId="0" applyFont="1" applyFill="1" applyBorder="1" applyAlignment="1">
      <alignment horizontal="left"/>
    </xf>
    <xf numFmtId="165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165" fontId="6" fillId="0" borderId="12" xfId="0" applyNumberFormat="1" applyFont="1" applyBorder="1" applyAlignment="1">
      <alignment horizontal="center"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 horizontal="left"/>
    </xf>
    <xf numFmtId="3" fontId="5" fillId="0" borderId="13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 horizontal="left"/>
    </xf>
    <xf numFmtId="3" fontId="5" fillId="0" borderId="1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1" xfId="0" applyFont="1" applyBorder="1" applyAlignment="1">
      <alignment horizontal="right"/>
    </xf>
    <xf numFmtId="3" fontId="6" fillId="0" borderId="1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7" xfId="0" applyNumberFormat="1" applyFont="1" applyFill="1" applyBorder="1" applyAlignment="1">
      <alignment horizontal="right"/>
    </xf>
    <xf numFmtId="165" fontId="6" fillId="0" borderId="11" xfId="0" applyNumberFormat="1" applyFont="1" applyBorder="1" applyAlignment="1">
      <alignment horizontal="right"/>
    </xf>
    <xf numFmtId="0" fontId="4" fillId="0" borderId="2" xfId="0" applyFont="1" applyBorder="1" applyAlignment="1">
      <alignment/>
    </xf>
    <xf numFmtId="165" fontId="5" fillId="0" borderId="11" xfId="0" applyNumberFormat="1" applyFont="1" applyBorder="1" applyAlignment="1">
      <alignment horizontal="right"/>
    </xf>
    <xf numFmtId="0" fontId="6" fillId="0" borderId="2" xfId="0" applyFont="1" applyBorder="1" applyAlignment="1">
      <alignment horizontal="left"/>
    </xf>
    <xf numFmtId="3" fontId="6" fillId="0" borderId="12" xfId="0" applyNumberFormat="1" applyFont="1" applyFill="1" applyBorder="1" applyAlignment="1">
      <alignment horizontal="right"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64" fontId="5" fillId="0" borderId="0" xfId="0" applyNumberFormat="1" applyFont="1" applyFill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4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8"/>
  <sheetViews>
    <sheetView tabSelected="1" workbookViewId="0" topLeftCell="A1">
      <selection activeCell="G3" sqref="G3"/>
    </sheetView>
  </sheetViews>
  <sheetFormatPr defaultColWidth="9.140625" defaultRowHeight="12.75"/>
  <cols>
    <col min="1" max="1" width="5.57421875" style="90" customWidth="1"/>
    <col min="2" max="2" width="4.421875" style="90" customWidth="1"/>
    <col min="3" max="3" width="53.140625" style="90" customWidth="1"/>
    <col min="4" max="4" width="14.421875" style="90" customWidth="1"/>
    <col min="5" max="5" width="10.57421875" style="90" customWidth="1"/>
    <col min="6" max="6" width="8.140625" style="90" customWidth="1"/>
    <col min="7" max="8" width="9.140625" style="90" customWidth="1"/>
    <col min="9" max="9" width="9.140625" style="1" customWidth="1"/>
  </cols>
  <sheetData>
    <row r="1" spans="1:6" ht="16.5">
      <c r="A1" s="91"/>
      <c r="B1" s="92"/>
      <c r="C1" s="93"/>
      <c r="D1" s="93"/>
      <c r="E1" s="94"/>
      <c r="F1" s="94"/>
    </row>
    <row r="2" spans="1:6" ht="16.5">
      <c r="A2" s="95"/>
      <c r="B2" s="94"/>
      <c r="C2" s="103" t="s">
        <v>95</v>
      </c>
      <c r="D2" s="96"/>
      <c r="E2" s="97"/>
      <c r="F2" s="97"/>
    </row>
    <row r="3" spans="1:6" ht="16.5">
      <c r="A3" s="98"/>
      <c r="C3" s="103" t="s">
        <v>98</v>
      </c>
      <c r="D3" s="96"/>
      <c r="E3" s="97"/>
      <c r="F3" s="97"/>
    </row>
    <row r="4" spans="1:6" ht="16.5">
      <c r="A4" s="99"/>
      <c r="B4" s="100"/>
      <c r="C4" s="103" t="s">
        <v>99</v>
      </c>
      <c r="D4" s="97"/>
      <c r="E4" s="97"/>
      <c r="F4" s="97"/>
    </row>
    <row r="5" spans="1:6" ht="16.5">
      <c r="A5" s="101" t="s">
        <v>0</v>
      </c>
      <c r="B5" s="100"/>
      <c r="C5" s="99"/>
      <c r="D5" s="99"/>
      <c r="E5" s="96"/>
      <c r="F5" s="102" t="s">
        <v>94</v>
      </c>
    </row>
    <row r="6" spans="1:6" ht="16.5">
      <c r="A6" s="2" t="s">
        <v>1</v>
      </c>
      <c r="B6" s="3"/>
      <c r="C6" s="4"/>
      <c r="D6" s="5" t="s">
        <v>96</v>
      </c>
      <c r="E6" s="6"/>
      <c r="F6" s="7"/>
    </row>
    <row r="7" spans="1:6" ht="16.5">
      <c r="A7" s="8"/>
      <c r="B7" s="9"/>
      <c r="C7" s="10" t="s">
        <v>2</v>
      </c>
      <c r="D7" s="11"/>
      <c r="E7" s="12"/>
      <c r="F7" s="13"/>
    </row>
    <row r="8" spans="1:6" ht="16.5">
      <c r="A8" s="8"/>
      <c r="B8" s="9"/>
      <c r="C8" s="14"/>
      <c r="D8" s="15" t="s">
        <v>3</v>
      </c>
      <c r="E8" s="15" t="s">
        <v>4</v>
      </c>
      <c r="F8" s="15" t="s">
        <v>5</v>
      </c>
    </row>
    <row r="9" spans="1:6" ht="16.5">
      <c r="A9" s="8"/>
      <c r="B9" s="9"/>
      <c r="C9" s="14"/>
      <c r="D9" s="15" t="s">
        <v>6</v>
      </c>
      <c r="E9" s="15" t="s">
        <v>7</v>
      </c>
      <c r="F9" s="15" t="s">
        <v>8</v>
      </c>
    </row>
    <row r="10" spans="1:6" ht="16.5">
      <c r="A10" s="8"/>
      <c r="B10" s="9"/>
      <c r="C10" s="14"/>
      <c r="D10" s="15" t="s">
        <v>97</v>
      </c>
      <c r="E10" s="16">
        <v>38352</v>
      </c>
      <c r="F10" s="16"/>
    </row>
    <row r="11" spans="1:6" ht="16.5">
      <c r="A11" s="8"/>
      <c r="B11" s="9"/>
      <c r="C11" s="17"/>
      <c r="D11" s="15" t="s">
        <v>9</v>
      </c>
      <c r="E11" s="16"/>
      <c r="F11" s="16"/>
    </row>
    <row r="12" spans="1:6" ht="16.5">
      <c r="A12" s="18"/>
      <c r="B12" s="3"/>
      <c r="C12" s="3" t="s">
        <v>10</v>
      </c>
      <c r="D12" s="3" t="s">
        <v>11</v>
      </c>
      <c r="E12" s="19" t="s">
        <v>12</v>
      </c>
      <c r="F12" s="19" t="s">
        <v>13</v>
      </c>
    </row>
    <row r="13" spans="1:6" ht="16.5">
      <c r="A13" s="20" t="s">
        <v>14</v>
      </c>
      <c r="B13" s="106" t="s">
        <v>15</v>
      </c>
      <c r="C13" s="107"/>
      <c r="D13" s="21">
        <f>D14+D34+D97</f>
        <v>389200</v>
      </c>
      <c r="E13" s="21">
        <f>E14+E34+E97</f>
        <v>646547</v>
      </c>
      <c r="F13" s="22">
        <f>E13/D13*100</f>
        <v>166.12204522096607</v>
      </c>
    </row>
    <row r="14" spans="1:6" ht="16.5">
      <c r="A14" s="23" t="s">
        <v>16</v>
      </c>
      <c r="B14" s="108" t="s">
        <v>17</v>
      </c>
      <c r="C14" s="109"/>
      <c r="D14" s="25">
        <f>D15+D18+D21+D25+D32</f>
        <v>347200</v>
      </c>
      <c r="E14" s="25">
        <f>E15+E18+E21+E25+E32</f>
        <v>550010</v>
      </c>
      <c r="F14" s="22">
        <f aca="true" t="shared" si="0" ref="F14:F29">E14/D14*100</f>
        <v>158.41301843317973</v>
      </c>
    </row>
    <row r="15" spans="1:6" ht="16.5">
      <c r="A15" s="23" t="s">
        <v>10</v>
      </c>
      <c r="B15" s="110" t="s">
        <v>18</v>
      </c>
      <c r="C15" s="111"/>
      <c r="D15" s="27">
        <f>SUM(D16:D17)</f>
        <v>239000</v>
      </c>
      <c r="E15" s="27">
        <f>SUM(E16:E17)</f>
        <v>288887</v>
      </c>
      <c r="F15" s="28">
        <f t="shared" si="0"/>
        <v>120.87322175732218</v>
      </c>
    </row>
    <row r="16" spans="1:6" ht="16.5">
      <c r="A16" s="23"/>
      <c r="B16" s="29"/>
      <c r="C16" s="30" t="s">
        <v>62</v>
      </c>
      <c r="D16" s="31">
        <v>2400</v>
      </c>
      <c r="E16" s="31">
        <v>3202</v>
      </c>
      <c r="F16" s="32">
        <f t="shared" si="0"/>
        <v>133.41666666666669</v>
      </c>
    </row>
    <row r="17" spans="1:6" ht="16.5">
      <c r="A17" s="23"/>
      <c r="B17" s="29"/>
      <c r="C17" s="30" t="s">
        <v>63</v>
      </c>
      <c r="D17" s="31">
        <v>236600</v>
      </c>
      <c r="E17" s="31">
        <v>285685</v>
      </c>
      <c r="F17" s="32">
        <f t="shared" si="0"/>
        <v>120.7459847844463</v>
      </c>
    </row>
    <row r="18" spans="1:6" ht="16.5">
      <c r="A18" s="23" t="s">
        <v>11</v>
      </c>
      <c r="B18" s="112" t="s">
        <v>19</v>
      </c>
      <c r="C18" s="112"/>
      <c r="D18" s="27">
        <f>SUM(D19:D20)</f>
        <v>2300</v>
      </c>
      <c r="E18" s="27">
        <f>SUM(E19:E20)</f>
        <v>1381</v>
      </c>
      <c r="F18" s="28">
        <f t="shared" si="0"/>
        <v>60.04347826086956</v>
      </c>
    </row>
    <row r="19" spans="1:6" ht="16.5">
      <c r="A19" s="23"/>
      <c r="B19" s="29"/>
      <c r="C19" s="30" t="s">
        <v>64</v>
      </c>
      <c r="D19" s="31">
        <v>1800</v>
      </c>
      <c r="E19" s="31">
        <v>1339</v>
      </c>
      <c r="F19" s="32">
        <f t="shared" si="0"/>
        <v>74.3888888888889</v>
      </c>
    </row>
    <row r="20" spans="1:6" ht="33">
      <c r="A20" s="23"/>
      <c r="B20" s="29"/>
      <c r="C20" s="33" t="s">
        <v>65</v>
      </c>
      <c r="D20" s="31">
        <v>500</v>
      </c>
      <c r="E20" s="31">
        <v>42</v>
      </c>
      <c r="F20" s="32">
        <f t="shared" si="0"/>
        <v>8.4</v>
      </c>
    </row>
    <row r="21" spans="1:6" ht="16.5">
      <c r="A21" s="23" t="s">
        <v>12</v>
      </c>
      <c r="B21" s="112" t="s">
        <v>20</v>
      </c>
      <c r="C21" s="112"/>
      <c r="D21" s="27">
        <f>SUM(D22:D24)</f>
        <v>75900</v>
      </c>
      <c r="E21" s="27">
        <f>SUM(E22:E24)</f>
        <v>220425</v>
      </c>
      <c r="F21" s="28">
        <f t="shared" si="0"/>
        <v>290.4150197628459</v>
      </c>
    </row>
    <row r="22" spans="1:6" ht="16.5">
      <c r="A22" s="23"/>
      <c r="B22" s="29"/>
      <c r="C22" s="30" t="s">
        <v>66</v>
      </c>
      <c r="D22" s="31">
        <v>1400</v>
      </c>
      <c r="E22" s="31">
        <v>2118</v>
      </c>
      <c r="F22" s="32">
        <f t="shared" si="0"/>
        <v>151.28571428571428</v>
      </c>
    </row>
    <row r="23" spans="1:6" ht="16.5">
      <c r="A23" s="23"/>
      <c r="B23" s="29"/>
      <c r="C23" s="30" t="s">
        <v>67</v>
      </c>
      <c r="D23" s="31">
        <v>72000</v>
      </c>
      <c r="E23" s="31">
        <v>217996</v>
      </c>
      <c r="F23" s="32">
        <f t="shared" si="0"/>
        <v>302.77222222222224</v>
      </c>
    </row>
    <row r="24" spans="1:6" ht="16.5">
      <c r="A24" s="23"/>
      <c r="B24" s="29"/>
      <c r="C24" s="30" t="s">
        <v>68</v>
      </c>
      <c r="D24" s="31">
        <v>2500</v>
      </c>
      <c r="E24" s="31">
        <v>311</v>
      </c>
      <c r="F24" s="32">
        <f t="shared" si="0"/>
        <v>12.44</v>
      </c>
    </row>
    <row r="25" spans="1:6" ht="16.5">
      <c r="A25" s="23" t="s">
        <v>13</v>
      </c>
      <c r="B25" s="110" t="s">
        <v>21</v>
      </c>
      <c r="C25" s="113"/>
      <c r="D25" s="27">
        <f>SUM(D26:D30)</f>
        <v>30000</v>
      </c>
      <c r="E25" s="27">
        <f>SUM(E26:E30)</f>
        <v>31762</v>
      </c>
      <c r="F25" s="28">
        <f t="shared" si="0"/>
        <v>105.87333333333333</v>
      </c>
    </row>
    <row r="26" spans="1:6" ht="16.5">
      <c r="A26" s="23"/>
      <c r="B26" s="29"/>
      <c r="C26" s="30" t="s">
        <v>69</v>
      </c>
      <c r="D26" s="31">
        <v>0</v>
      </c>
      <c r="E26" s="31">
        <v>0</v>
      </c>
      <c r="F26" s="34" t="s">
        <v>22</v>
      </c>
    </row>
    <row r="27" spans="1:6" ht="16.5">
      <c r="A27" s="23"/>
      <c r="B27" s="29"/>
      <c r="C27" s="30" t="s">
        <v>70</v>
      </c>
      <c r="D27" s="31">
        <v>0</v>
      </c>
      <c r="E27" s="31">
        <v>0</v>
      </c>
      <c r="F27" s="34" t="s">
        <v>22</v>
      </c>
    </row>
    <row r="28" spans="1:6" ht="16.5">
      <c r="A28" s="23"/>
      <c r="B28" s="29"/>
      <c r="C28" s="30" t="s">
        <v>71</v>
      </c>
      <c r="D28" s="31">
        <v>1500</v>
      </c>
      <c r="E28" s="31">
        <v>1097</v>
      </c>
      <c r="F28" s="32">
        <f t="shared" si="0"/>
        <v>73.13333333333333</v>
      </c>
    </row>
    <row r="29" spans="1:6" ht="16.5">
      <c r="A29" s="23"/>
      <c r="B29" s="29"/>
      <c r="C29" s="30" t="s">
        <v>72</v>
      </c>
      <c r="D29" s="31">
        <v>28500</v>
      </c>
      <c r="E29" s="31">
        <v>30665</v>
      </c>
      <c r="F29" s="32">
        <f t="shared" si="0"/>
        <v>107.59649122807018</v>
      </c>
    </row>
    <row r="30" spans="1:6" ht="16.5">
      <c r="A30" s="23"/>
      <c r="B30" s="29"/>
      <c r="C30" s="30" t="s">
        <v>73</v>
      </c>
      <c r="D30" s="31">
        <v>0</v>
      </c>
      <c r="E30" s="31">
        <v>0</v>
      </c>
      <c r="F30" s="34" t="s">
        <v>22</v>
      </c>
    </row>
    <row r="31" spans="1:6" ht="16.5">
      <c r="A31" s="23" t="s">
        <v>23</v>
      </c>
      <c r="B31" s="112" t="s">
        <v>24</v>
      </c>
      <c r="C31" s="112"/>
      <c r="D31" s="27">
        <v>0</v>
      </c>
      <c r="E31" s="27">
        <v>0</v>
      </c>
      <c r="F31" s="35" t="s">
        <v>22</v>
      </c>
    </row>
    <row r="32" spans="1:6" ht="16.5">
      <c r="A32" s="23" t="s">
        <v>25</v>
      </c>
      <c r="B32" s="112" t="s">
        <v>74</v>
      </c>
      <c r="C32" s="112"/>
      <c r="D32" s="27">
        <f>SUM(D33)</f>
        <v>0</v>
      </c>
      <c r="E32" s="27">
        <f>SUM(E33)</f>
        <v>7555</v>
      </c>
      <c r="F32" s="35" t="s">
        <v>22</v>
      </c>
    </row>
    <row r="33" spans="1:6" ht="16.5">
      <c r="A33" s="23"/>
      <c r="B33" s="29"/>
      <c r="C33" s="30" t="s">
        <v>75</v>
      </c>
      <c r="D33" s="31">
        <v>0</v>
      </c>
      <c r="E33" s="31">
        <v>7555</v>
      </c>
      <c r="F33" s="34" t="s">
        <v>22</v>
      </c>
    </row>
    <row r="34" spans="1:6" ht="16.5">
      <c r="A34" s="23" t="s">
        <v>26</v>
      </c>
      <c r="B34" s="114" t="s">
        <v>27</v>
      </c>
      <c r="C34" s="115"/>
      <c r="D34" s="25">
        <f>D35</f>
        <v>0</v>
      </c>
      <c r="E34" s="25">
        <f>E35</f>
        <v>234</v>
      </c>
      <c r="F34" s="34" t="s">
        <v>22</v>
      </c>
    </row>
    <row r="35" spans="1:6" ht="16.5">
      <c r="A35" s="23" t="s">
        <v>10</v>
      </c>
      <c r="B35" s="116" t="s">
        <v>76</v>
      </c>
      <c r="C35" s="116"/>
      <c r="D35" s="27">
        <f>SUM(D36:D37)</f>
        <v>0</v>
      </c>
      <c r="E35" s="27">
        <f>SUM(E36:E37)</f>
        <v>234</v>
      </c>
      <c r="F35" s="34" t="s">
        <v>22</v>
      </c>
    </row>
    <row r="36" spans="1:6" ht="16.5">
      <c r="A36" s="23"/>
      <c r="B36" s="29"/>
      <c r="C36" s="30" t="s">
        <v>77</v>
      </c>
      <c r="D36" s="31">
        <v>0</v>
      </c>
      <c r="E36" s="31">
        <v>234</v>
      </c>
      <c r="F36" s="34" t="s">
        <v>22</v>
      </c>
    </row>
    <row r="37" spans="1:6" ht="16.5">
      <c r="A37" s="23"/>
      <c r="B37" s="29"/>
      <c r="C37" s="30" t="s">
        <v>78</v>
      </c>
      <c r="D37" s="23">
        <v>0</v>
      </c>
      <c r="E37" s="23">
        <v>0</v>
      </c>
      <c r="F37" s="36" t="s">
        <v>22</v>
      </c>
    </row>
    <row r="38" spans="1:6" ht="16.5">
      <c r="A38" s="37"/>
      <c r="B38" s="38"/>
      <c r="C38" s="39"/>
      <c r="D38" s="37"/>
      <c r="E38" s="37"/>
      <c r="F38" s="104"/>
    </row>
    <row r="39" spans="1:6" ht="16.5">
      <c r="A39" s="37"/>
      <c r="B39" s="38"/>
      <c r="C39" s="39"/>
      <c r="D39" s="37"/>
      <c r="E39" s="37"/>
      <c r="F39" s="104"/>
    </row>
    <row r="40" spans="1:6" ht="16.5">
      <c r="A40" s="37"/>
      <c r="B40" s="38"/>
      <c r="C40" s="39"/>
      <c r="D40" s="37"/>
      <c r="E40" s="37"/>
      <c r="F40" s="104"/>
    </row>
    <row r="41" spans="1:6" ht="16.5">
      <c r="A41" s="37"/>
      <c r="B41" s="38"/>
      <c r="C41" s="39"/>
      <c r="D41" s="37"/>
      <c r="E41" s="37"/>
      <c r="F41" s="104"/>
    </row>
    <row r="42" spans="1:6" ht="16.5">
      <c r="A42" s="37"/>
      <c r="B42" s="38"/>
      <c r="C42" s="39"/>
      <c r="D42" s="37"/>
      <c r="E42" s="37"/>
      <c r="F42" s="104"/>
    </row>
    <row r="43" spans="1:6" ht="16.5">
      <c r="A43" s="40"/>
      <c r="B43" s="41"/>
      <c r="C43" s="42"/>
      <c r="D43" s="40"/>
      <c r="E43" s="40"/>
      <c r="F43" s="105" t="s">
        <v>94</v>
      </c>
    </row>
    <row r="44" spans="1:6" ht="16.5">
      <c r="A44" s="43" t="s">
        <v>1</v>
      </c>
      <c r="B44" s="9"/>
      <c r="C44" s="10"/>
      <c r="D44" s="5" t="s">
        <v>96</v>
      </c>
      <c r="E44" s="6"/>
      <c r="F44" s="7"/>
    </row>
    <row r="45" spans="1:6" ht="16.5">
      <c r="A45" s="8"/>
      <c r="B45" s="9"/>
      <c r="C45" s="10" t="s">
        <v>2</v>
      </c>
      <c r="D45" s="11"/>
      <c r="E45" s="12"/>
      <c r="F45" s="13"/>
    </row>
    <row r="46" spans="1:6" ht="16.5">
      <c r="A46" s="8"/>
      <c r="B46" s="9"/>
      <c r="C46" s="14"/>
      <c r="D46" s="15" t="s">
        <v>3</v>
      </c>
      <c r="E46" s="15" t="s">
        <v>4</v>
      </c>
      <c r="F46" s="15" t="s">
        <v>5</v>
      </c>
    </row>
    <row r="47" spans="1:6" ht="16.5">
      <c r="A47" s="8"/>
      <c r="B47" s="9"/>
      <c r="C47" s="14"/>
      <c r="D47" s="15" t="s">
        <v>6</v>
      </c>
      <c r="E47" s="15" t="s">
        <v>7</v>
      </c>
      <c r="F47" s="15" t="s">
        <v>8</v>
      </c>
    </row>
    <row r="48" spans="1:6" ht="16.5">
      <c r="A48" s="8"/>
      <c r="B48" s="9"/>
      <c r="C48" s="14"/>
      <c r="D48" s="15" t="s">
        <v>97</v>
      </c>
      <c r="E48" s="16">
        <v>38352</v>
      </c>
      <c r="F48" s="16"/>
    </row>
    <row r="49" spans="1:6" ht="16.5">
      <c r="A49" s="8"/>
      <c r="B49" s="9"/>
      <c r="C49" s="17"/>
      <c r="D49" s="15" t="s">
        <v>9</v>
      </c>
      <c r="E49" s="16"/>
      <c r="F49" s="16"/>
    </row>
    <row r="50" spans="1:6" ht="16.5">
      <c r="A50" s="18"/>
      <c r="B50" s="3"/>
      <c r="C50" s="3" t="s">
        <v>10</v>
      </c>
      <c r="D50" s="3" t="s">
        <v>11</v>
      </c>
      <c r="E50" s="19" t="s">
        <v>12</v>
      </c>
      <c r="F50" s="19" t="s">
        <v>13</v>
      </c>
    </row>
    <row r="51" spans="1:6" ht="16.5">
      <c r="A51" s="45" t="s">
        <v>28</v>
      </c>
      <c r="B51" s="114" t="s">
        <v>29</v>
      </c>
      <c r="C51" s="114"/>
      <c r="D51" s="25">
        <f>D52+D75+D102</f>
        <v>361600</v>
      </c>
      <c r="E51" s="25">
        <f>E52+E75+E102</f>
        <v>380001</v>
      </c>
      <c r="F51" s="46">
        <f>E51/D51*100</f>
        <v>105.0887721238938</v>
      </c>
    </row>
    <row r="52" spans="1:6" ht="16.5">
      <c r="A52" s="23" t="s">
        <v>30</v>
      </c>
      <c r="B52" s="117" t="s">
        <v>31</v>
      </c>
      <c r="C52" s="118"/>
      <c r="D52" s="25">
        <f>D53+D54+D67+D68+D71</f>
        <v>329200</v>
      </c>
      <c r="E52" s="25">
        <f>E53+E54+E67+E68+E71</f>
        <v>353237</v>
      </c>
      <c r="F52" s="46">
        <f aca="true" t="shared" si="1" ref="F52:F80">E52/D52*100</f>
        <v>107.30164034021871</v>
      </c>
    </row>
    <row r="53" spans="1:6" ht="16.5">
      <c r="A53" s="23" t="s">
        <v>10</v>
      </c>
      <c r="B53" s="119" t="s">
        <v>32</v>
      </c>
      <c r="C53" s="120"/>
      <c r="D53" s="27">
        <v>83100</v>
      </c>
      <c r="E53" s="27">
        <v>83099</v>
      </c>
      <c r="F53" s="47">
        <f t="shared" si="1"/>
        <v>99.99879663056558</v>
      </c>
    </row>
    <row r="54" spans="1:6" ht="16.5">
      <c r="A54" s="23" t="s">
        <v>11</v>
      </c>
      <c r="B54" s="119" t="s">
        <v>33</v>
      </c>
      <c r="C54" s="120"/>
      <c r="D54" s="27">
        <f>D55+D56+D57+D58+D66</f>
        <v>33600</v>
      </c>
      <c r="E54" s="27">
        <f>E55+E56+E57+E58+E66</f>
        <v>26489</v>
      </c>
      <c r="F54" s="47">
        <f t="shared" si="1"/>
        <v>78.83630952380952</v>
      </c>
    </row>
    <row r="55" spans="1:6" ht="16.5">
      <c r="A55" s="18"/>
      <c r="B55" s="48"/>
      <c r="C55" s="49" t="s">
        <v>79</v>
      </c>
      <c r="D55" s="50">
        <v>5400</v>
      </c>
      <c r="E55" s="50">
        <v>4093</v>
      </c>
      <c r="F55" s="51">
        <f t="shared" si="1"/>
        <v>75.79629629629629</v>
      </c>
    </row>
    <row r="56" spans="1:6" ht="16.5">
      <c r="A56" s="18"/>
      <c r="B56" s="48"/>
      <c r="C56" s="49" t="s">
        <v>80</v>
      </c>
      <c r="D56" s="50">
        <v>2500</v>
      </c>
      <c r="E56" s="50">
        <v>1932</v>
      </c>
      <c r="F56" s="51">
        <f t="shared" si="1"/>
        <v>77.28</v>
      </c>
    </row>
    <row r="57" spans="1:6" ht="16.5">
      <c r="A57" s="18"/>
      <c r="B57" s="48"/>
      <c r="C57" s="49" t="s">
        <v>81</v>
      </c>
      <c r="D57" s="50">
        <v>1500</v>
      </c>
      <c r="E57" s="50">
        <v>1125</v>
      </c>
      <c r="F57" s="51">
        <f t="shared" si="1"/>
        <v>75</v>
      </c>
    </row>
    <row r="58" spans="1:6" ht="16.5">
      <c r="A58" s="52"/>
      <c r="B58" s="3"/>
      <c r="C58" s="53" t="s">
        <v>82</v>
      </c>
      <c r="D58" s="54">
        <v>21900</v>
      </c>
      <c r="E58" s="54">
        <v>18156</v>
      </c>
      <c r="F58" s="51">
        <f t="shared" si="1"/>
        <v>82.9041095890411</v>
      </c>
    </row>
    <row r="59" spans="1:6" ht="16.5">
      <c r="A59" s="18"/>
      <c r="B59" s="19"/>
      <c r="C59" s="55" t="s">
        <v>34</v>
      </c>
      <c r="D59" s="54">
        <v>0</v>
      </c>
      <c r="E59" s="31">
        <v>0</v>
      </c>
      <c r="F59" s="56" t="s">
        <v>22</v>
      </c>
    </row>
    <row r="60" spans="1:6" ht="16.5">
      <c r="A60" s="23"/>
      <c r="B60" s="29"/>
      <c r="C60" s="57" t="s">
        <v>35</v>
      </c>
      <c r="D60" s="54">
        <v>0</v>
      </c>
      <c r="E60" s="31">
        <v>0</v>
      </c>
      <c r="F60" s="56" t="s">
        <v>22</v>
      </c>
    </row>
    <row r="61" spans="1:6" ht="16.5">
      <c r="A61" s="23"/>
      <c r="B61" s="29"/>
      <c r="C61" s="57" t="s">
        <v>36</v>
      </c>
      <c r="D61" s="54">
        <v>0</v>
      </c>
      <c r="E61" s="31">
        <v>0</v>
      </c>
      <c r="F61" s="56" t="s">
        <v>22</v>
      </c>
    </row>
    <row r="62" spans="1:6" ht="16.5">
      <c r="A62" s="23"/>
      <c r="B62" s="29"/>
      <c r="C62" s="57" t="s">
        <v>37</v>
      </c>
      <c r="D62" s="54">
        <v>0</v>
      </c>
      <c r="E62" s="31">
        <v>0</v>
      </c>
      <c r="F62" s="56" t="s">
        <v>22</v>
      </c>
    </row>
    <row r="63" spans="1:6" ht="16.5">
      <c r="A63" s="23"/>
      <c r="B63" s="29"/>
      <c r="C63" s="57" t="s">
        <v>38</v>
      </c>
      <c r="D63" s="54">
        <v>0</v>
      </c>
      <c r="E63" s="31">
        <v>0</v>
      </c>
      <c r="F63" s="56" t="s">
        <v>22</v>
      </c>
    </row>
    <row r="64" spans="1:6" ht="16.5">
      <c r="A64" s="23"/>
      <c r="B64" s="29"/>
      <c r="C64" s="57" t="s">
        <v>39</v>
      </c>
      <c r="D64" s="54">
        <v>0</v>
      </c>
      <c r="E64" s="31">
        <v>0</v>
      </c>
      <c r="F64" s="56" t="s">
        <v>22</v>
      </c>
    </row>
    <row r="65" spans="1:6" ht="16.5">
      <c r="A65" s="23"/>
      <c r="B65" s="29"/>
      <c r="C65" s="57" t="s">
        <v>40</v>
      </c>
      <c r="D65" s="54">
        <v>0</v>
      </c>
      <c r="E65" s="31">
        <v>0</v>
      </c>
      <c r="F65" s="56" t="s">
        <v>22</v>
      </c>
    </row>
    <row r="66" spans="1:6" ht="16.5">
      <c r="A66" s="23"/>
      <c r="B66" s="29"/>
      <c r="C66" s="30" t="s">
        <v>83</v>
      </c>
      <c r="D66" s="54">
        <v>2300</v>
      </c>
      <c r="E66" s="31">
        <v>1183</v>
      </c>
      <c r="F66" s="51">
        <f t="shared" si="1"/>
        <v>51.43478260869565</v>
      </c>
    </row>
    <row r="67" spans="1:6" ht="16.5">
      <c r="A67" s="23" t="s">
        <v>12</v>
      </c>
      <c r="B67" s="119" t="s">
        <v>41</v>
      </c>
      <c r="C67" s="120"/>
      <c r="D67" s="25">
        <v>147476</v>
      </c>
      <c r="E67" s="25">
        <v>121202</v>
      </c>
      <c r="F67" s="46">
        <f t="shared" si="1"/>
        <v>82.18421980525645</v>
      </c>
    </row>
    <row r="68" spans="1:6" ht="16.5">
      <c r="A68" s="23" t="s">
        <v>13</v>
      </c>
      <c r="B68" s="119" t="s">
        <v>42</v>
      </c>
      <c r="C68" s="120"/>
      <c r="D68" s="25">
        <f>SUM(D69:D70)</f>
        <v>65024</v>
      </c>
      <c r="E68" s="25">
        <f>SUM(E69:E70)</f>
        <v>122447</v>
      </c>
      <c r="F68" s="46">
        <f t="shared" si="1"/>
        <v>188.31046998031496</v>
      </c>
    </row>
    <row r="69" spans="1:6" ht="16.5">
      <c r="A69" s="23"/>
      <c r="B69" s="29"/>
      <c r="C69" s="30" t="s">
        <v>84</v>
      </c>
      <c r="D69" s="31">
        <v>0</v>
      </c>
      <c r="E69" s="31">
        <v>94588</v>
      </c>
      <c r="F69" s="56" t="s">
        <v>22</v>
      </c>
    </row>
    <row r="70" spans="1:6" ht="16.5">
      <c r="A70" s="23"/>
      <c r="B70" s="29"/>
      <c r="C70" s="33" t="s">
        <v>85</v>
      </c>
      <c r="D70" s="31">
        <v>65024</v>
      </c>
      <c r="E70" s="31">
        <v>27859</v>
      </c>
      <c r="F70" s="51">
        <f t="shared" si="1"/>
        <v>42.84418061023622</v>
      </c>
    </row>
    <row r="71" spans="1:6" ht="16.5">
      <c r="A71" s="23" t="s">
        <v>23</v>
      </c>
      <c r="B71" s="119" t="s">
        <v>43</v>
      </c>
      <c r="C71" s="120"/>
      <c r="D71" s="25">
        <f>SUM(D72:D74)</f>
        <v>0</v>
      </c>
      <c r="E71" s="25">
        <f>SUM(E72:E74)</f>
        <v>0</v>
      </c>
      <c r="F71" s="56" t="s">
        <v>22</v>
      </c>
    </row>
    <row r="72" spans="1:6" ht="16.5">
      <c r="A72" s="23"/>
      <c r="B72" s="29"/>
      <c r="C72" s="30" t="s">
        <v>86</v>
      </c>
      <c r="D72" s="31">
        <v>0</v>
      </c>
      <c r="E72" s="31">
        <v>0</v>
      </c>
      <c r="F72" s="56" t="s">
        <v>22</v>
      </c>
    </row>
    <row r="73" spans="1:6" ht="16.5">
      <c r="A73" s="23"/>
      <c r="B73" s="29"/>
      <c r="C73" s="30" t="s">
        <v>87</v>
      </c>
      <c r="D73" s="31">
        <v>0</v>
      </c>
      <c r="E73" s="31">
        <v>0</v>
      </c>
      <c r="F73" s="56" t="s">
        <v>22</v>
      </c>
    </row>
    <row r="74" spans="1:6" ht="16.5">
      <c r="A74" s="23"/>
      <c r="B74" s="29"/>
      <c r="C74" s="30" t="s">
        <v>88</v>
      </c>
      <c r="D74" s="31">
        <v>0</v>
      </c>
      <c r="E74" s="31">
        <v>0</v>
      </c>
      <c r="F74" s="56" t="s">
        <v>22</v>
      </c>
    </row>
    <row r="75" spans="1:6" ht="16.5">
      <c r="A75" s="23" t="s">
        <v>44</v>
      </c>
      <c r="B75" s="117" t="s">
        <v>45</v>
      </c>
      <c r="C75" s="118"/>
      <c r="D75" s="25">
        <f>D76+D94</f>
        <v>32400</v>
      </c>
      <c r="E75" s="25">
        <f>E76+E94</f>
        <v>26764</v>
      </c>
      <c r="F75" s="46">
        <f t="shared" si="1"/>
        <v>82.60493827160494</v>
      </c>
    </row>
    <row r="76" spans="1:6" ht="16.5">
      <c r="A76" s="23" t="s">
        <v>10</v>
      </c>
      <c r="B76" s="119" t="s">
        <v>46</v>
      </c>
      <c r="C76" s="120"/>
      <c r="D76" s="27">
        <f>SUM(D77:D80)</f>
        <v>32400</v>
      </c>
      <c r="E76" s="27">
        <f>SUM(E77:E80)</f>
        <v>26764</v>
      </c>
      <c r="F76" s="47">
        <f t="shared" si="1"/>
        <v>82.60493827160494</v>
      </c>
    </row>
    <row r="77" spans="1:6" ht="16.5">
      <c r="A77" s="23"/>
      <c r="B77" s="29"/>
      <c r="C77" s="30" t="s">
        <v>89</v>
      </c>
      <c r="D77" s="31">
        <v>4500</v>
      </c>
      <c r="E77" s="31">
        <v>0</v>
      </c>
      <c r="F77" s="56" t="s">
        <v>22</v>
      </c>
    </row>
    <row r="78" spans="1:6" ht="16.5">
      <c r="A78" s="23"/>
      <c r="B78" s="29"/>
      <c r="C78" s="30" t="s">
        <v>90</v>
      </c>
      <c r="D78" s="31">
        <v>13500</v>
      </c>
      <c r="E78" s="31">
        <v>12477</v>
      </c>
      <c r="F78" s="51">
        <f t="shared" si="1"/>
        <v>92.42222222222222</v>
      </c>
    </row>
    <row r="79" spans="1:6" ht="16.5">
      <c r="A79" s="23"/>
      <c r="B79" s="29"/>
      <c r="C79" s="30" t="s">
        <v>91</v>
      </c>
      <c r="D79" s="31">
        <v>12000</v>
      </c>
      <c r="E79" s="31">
        <v>11918</v>
      </c>
      <c r="F79" s="51">
        <f t="shared" si="1"/>
        <v>99.31666666666666</v>
      </c>
    </row>
    <row r="80" spans="1:6" ht="16.5">
      <c r="A80" s="23"/>
      <c r="B80" s="29"/>
      <c r="C80" s="30" t="s">
        <v>92</v>
      </c>
      <c r="D80" s="31">
        <v>2400</v>
      </c>
      <c r="E80" s="31">
        <v>2369</v>
      </c>
      <c r="F80" s="51">
        <f t="shared" si="1"/>
        <v>98.70833333333333</v>
      </c>
    </row>
    <row r="81" spans="1:6" ht="16.5">
      <c r="A81" s="37"/>
      <c r="B81" s="38"/>
      <c r="C81" s="39"/>
      <c r="D81" s="58"/>
      <c r="E81" s="59"/>
      <c r="F81" s="59"/>
    </row>
    <row r="82" spans="1:6" ht="16.5">
      <c r="A82" s="60"/>
      <c r="B82" s="61"/>
      <c r="C82" s="62"/>
      <c r="D82" s="63"/>
      <c r="E82" s="63"/>
      <c r="F82" s="63"/>
    </row>
    <row r="83" spans="1:6" ht="16.5">
      <c r="A83" s="60"/>
      <c r="B83" s="61"/>
      <c r="C83" s="62"/>
      <c r="D83" s="63"/>
      <c r="E83" s="63"/>
      <c r="F83" s="63"/>
    </row>
    <row r="84" spans="1:6" ht="16.5">
      <c r="A84" s="60"/>
      <c r="B84" s="61"/>
      <c r="C84" s="62"/>
      <c r="D84" s="63"/>
      <c r="E84" s="63"/>
      <c r="F84" s="63"/>
    </row>
    <row r="85" spans="1:6" ht="16.5">
      <c r="A85" s="60"/>
      <c r="B85" s="61"/>
      <c r="C85" s="62"/>
      <c r="D85" s="63"/>
      <c r="E85" s="63"/>
      <c r="F85" s="63"/>
    </row>
    <row r="86" spans="1:6" ht="16.5">
      <c r="A86" s="60"/>
      <c r="B86" s="61"/>
      <c r="C86" s="62"/>
      <c r="D86" s="63"/>
      <c r="E86" s="63"/>
      <c r="F86" s="105" t="s">
        <v>94</v>
      </c>
    </row>
    <row r="87" spans="1:6" ht="16.5">
      <c r="A87" s="2" t="s">
        <v>1</v>
      </c>
      <c r="B87" s="3"/>
      <c r="C87" s="4"/>
      <c r="D87" s="5" t="s">
        <v>96</v>
      </c>
      <c r="E87" s="6"/>
      <c r="F87" s="7"/>
    </row>
    <row r="88" spans="1:6" ht="16.5">
      <c r="A88" s="8"/>
      <c r="B88" s="9"/>
      <c r="C88" s="10" t="s">
        <v>2</v>
      </c>
      <c r="D88" s="11"/>
      <c r="E88" s="12"/>
      <c r="F88" s="13"/>
    </row>
    <row r="89" spans="1:6" ht="16.5">
      <c r="A89" s="8"/>
      <c r="B89" s="9"/>
      <c r="C89" s="14"/>
      <c r="D89" s="15" t="s">
        <v>3</v>
      </c>
      <c r="E89" s="15" t="s">
        <v>4</v>
      </c>
      <c r="F89" s="15" t="s">
        <v>5</v>
      </c>
    </row>
    <row r="90" spans="1:6" ht="16.5">
      <c r="A90" s="8"/>
      <c r="B90" s="9"/>
      <c r="C90" s="14"/>
      <c r="D90" s="15" t="s">
        <v>6</v>
      </c>
      <c r="E90" s="15" t="s">
        <v>7</v>
      </c>
      <c r="F90" s="15" t="s">
        <v>8</v>
      </c>
    </row>
    <row r="91" spans="1:6" ht="16.5">
      <c r="A91" s="8"/>
      <c r="B91" s="9"/>
      <c r="C91" s="14"/>
      <c r="D91" s="15" t="s">
        <v>97</v>
      </c>
      <c r="E91" s="16">
        <v>38352</v>
      </c>
      <c r="F91" s="16"/>
    </row>
    <row r="92" spans="1:6" ht="16.5">
      <c r="A92" s="8"/>
      <c r="B92" s="9"/>
      <c r="C92" s="17"/>
      <c r="D92" s="15" t="s">
        <v>9</v>
      </c>
      <c r="E92" s="16"/>
      <c r="F92" s="16"/>
    </row>
    <row r="93" spans="1:6" ht="16.5">
      <c r="A93" s="18"/>
      <c r="B93" s="3"/>
      <c r="C93" s="3" t="s">
        <v>10</v>
      </c>
      <c r="D93" s="3" t="s">
        <v>11</v>
      </c>
      <c r="E93" s="19" t="s">
        <v>12</v>
      </c>
      <c r="F93" s="19" t="s">
        <v>13</v>
      </c>
    </row>
    <row r="94" spans="1:6" ht="16.5">
      <c r="A94" s="23" t="s">
        <v>11</v>
      </c>
      <c r="B94" s="119" t="s">
        <v>47</v>
      </c>
      <c r="C94" s="120"/>
      <c r="D94" s="27">
        <f>D95</f>
        <v>0</v>
      </c>
      <c r="E94" s="27">
        <f>E95</f>
        <v>0</v>
      </c>
      <c r="F94" s="64" t="s">
        <v>22</v>
      </c>
    </row>
    <row r="95" spans="1:6" ht="16.5">
      <c r="A95" s="23"/>
      <c r="B95" s="65"/>
      <c r="C95" s="66" t="s">
        <v>93</v>
      </c>
      <c r="D95" s="50">
        <v>0</v>
      </c>
      <c r="E95" s="67">
        <v>0</v>
      </c>
      <c r="F95" s="64" t="s">
        <v>22</v>
      </c>
    </row>
    <row r="96" spans="1:6" ht="16.5">
      <c r="A96" s="68" t="s">
        <v>48</v>
      </c>
      <c r="B96" s="69" t="s">
        <v>49</v>
      </c>
      <c r="C96" s="70"/>
      <c r="D96" s="71"/>
      <c r="E96" s="72"/>
      <c r="F96" s="64"/>
    </row>
    <row r="97" spans="1:6" ht="16.5">
      <c r="A97" s="73" t="s">
        <v>50</v>
      </c>
      <c r="B97" s="69" t="s">
        <v>51</v>
      </c>
      <c r="C97" s="70"/>
      <c r="D97" s="74">
        <f>D99</f>
        <v>42000</v>
      </c>
      <c r="E97" s="74">
        <f>E99</f>
        <v>96303</v>
      </c>
      <c r="F97" s="75">
        <f>E97/D97*100</f>
        <v>229.29285714285714</v>
      </c>
    </row>
    <row r="98" spans="1:6" ht="16.5">
      <c r="A98" s="73"/>
      <c r="B98" s="121" t="s">
        <v>52</v>
      </c>
      <c r="C98" s="122"/>
      <c r="D98" s="71"/>
      <c r="E98" s="76"/>
      <c r="F98" s="77"/>
    </row>
    <row r="99" spans="1:6" ht="16.5">
      <c r="A99" s="78"/>
      <c r="B99" s="123"/>
      <c r="C99" s="123"/>
      <c r="D99" s="79">
        <f>SUM(D100:D101)</f>
        <v>42000</v>
      </c>
      <c r="E99" s="80">
        <f>SUM(E100:E101)</f>
        <v>96303</v>
      </c>
      <c r="F99" s="81">
        <f>E99/D99*100</f>
        <v>229.29285714285714</v>
      </c>
    </row>
    <row r="100" spans="1:6" ht="16.5">
      <c r="A100" s="23"/>
      <c r="B100" s="82" t="s">
        <v>53</v>
      </c>
      <c r="C100" s="70"/>
      <c r="D100" s="50">
        <v>42000</v>
      </c>
      <c r="E100" s="50">
        <v>96303</v>
      </c>
      <c r="F100" s="83">
        <f>E100/D100*100</f>
        <v>229.29285714285714</v>
      </c>
    </row>
    <row r="101" spans="1:6" ht="16.5">
      <c r="A101" s="23"/>
      <c r="B101" s="82" t="s">
        <v>54</v>
      </c>
      <c r="C101" s="70"/>
      <c r="D101" s="50">
        <v>0</v>
      </c>
      <c r="E101" s="50">
        <v>0</v>
      </c>
      <c r="F101" s="64" t="s">
        <v>22</v>
      </c>
    </row>
    <row r="102" spans="1:6" ht="16.5">
      <c r="A102" s="73" t="s">
        <v>55</v>
      </c>
      <c r="B102" s="84" t="s">
        <v>56</v>
      </c>
      <c r="C102" s="70"/>
      <c r="D102" s="85">
        <f>SUM(D103:D105)</f>
        <v>0</v>
      </c>
      <c r="E102" s="85">
        <f>SUM(E103:E105)</f>
        <v>0</v>
      </c>
      <c r="F102" s="64" t="s">
        <v>22</v>
      </c>
    </row>
    <row r="103" spans="1:6" ht="16.5">
      <c r="A103" s="23"/>
      <c r="B103" s="26" t="s">
        <v>57</v>
      </c>
      <c r="C103" s="24"/>
      <c r="D103" s="50">
        <v>0</v>
      </c>
      <c r="E103" s="50">
        <v>0</v>
      </c>
      <c r="F103" s="64" t="s">
        <v>22</v>
      </c>
    </row>
    <row r="104" spans="1:6" ht="16.5">
      <c r="A104" s="23"/>
      <c r="B104" s="86" t="s">
        <v>58</v>
      </c>
      <c r="C104" s="87"/>
      <c r="D104" s="50">
        <v>0</v>
      </c>
      <c r="E104" s="50">
        <v>0</v>
      </c>
      <c r="F104" s="64" t="s">
        <v>22</v>
      </c>
    </row>
    <row r="105" spans="1:6" ht="16.5">
      <c r="A105" s="23"/>
      <c r="B105" s="124" t="s">
        <v>59</v>
      </c>
      <c r="C105" s="124"/>
      <c r="D105" s="31">
        <v>0</v>
      </c>
      <c r="E105" s="31">
        <v>0</v>
      </c>
      <c r="F105" s="64" t="s">
        <v>22</v>
      </c>
    </row>
    <row r="106" spans="1:6" ht="16.5">
      <c r="A106" s="88"/>
      <c r="B106" s="44"/>
      <c r="C106" s="44"/>
      <c r="D106" s="44"/>
      <c r="E106" s="44"/>
      <c r="F106" s="44"/>
    </row>
    <row r="107" ht="16.5">
      <c r="A107" s="89" t="s">
        <v>60</v>
      </c>
    </row>
    <row r="108" ht="16.5">
      <c r="A108" s="90" t="s">
        <v>61</v>
      </c>
    </row>
  </sheetData>
  <mergeCells count="22">
    <mergeCell ref="B98:C99"/>
    <mergeCell ref="B105:C105"/>
    <mergeCell ref="B94:C94"/>
    <mergeCell ref="B71:C71"/>
    <mergeCell ref="B75:C75"/>
    <mergeCell ref="B76:C76"/>
    <mergeCell ref="B53:C53"/>
    <mergeCell ref="B54:C54"/>
    <mergeCell ref="B67:C67"/>
    <mergeCell ref="B68:C68"/>
    <mergeCell ref="B34:C34"/>
    <mergeCell ref="B35:C35"/>
    <mergeCell ref="B51:C51"/>
    <mergeCell ref="B52:C52"/>
    <mergeCell ref="B21:C21"/>
    <mergeCell ref="B25:C25"/>
    <mergeCell ref="B31:C31"/>
    <mergeCell ref="B32:C32"/>
    <mergeCell ref="B13:C13"/>
    <mergeCell ref="B14:C14"/>
    <mergeCell ref="B15:C15"/>
    <mergeCell ref="B18:C18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2005-05-09T09:07:37Z</cp:lastPrinted>
  <dcterms:created xsi:type="dcterms:W3CDTF">2005-02-04T09:53:23Z</dcterms:created>
  <dcterms:modified xsi:type="dcterms:W3CDTF">2005-05-10T05:39:49Z</dcterms:modified>
  <cp:category/>
  <cp:version/>
  <cp:contentType/>
  <cp:contentStatus/>
</cp:coreProperties>
</file>