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070" activeTab="0"/>
  </bookViews>
  <sheets>
    <sheet name="2005-2008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<sst xmlns="http://schemas.openxmlformats.org/spreadsheetml/2006/main" count="76" uniqueCount="29">
  <si>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Cestovný pas</t>
  </si>
  <si>
    <t>Povolenie na pobyt - IDK</t>
  </si>
  <si>
    <t>Povolenie na pobyt - nálepka</t>
  </si>
  <si>
    <t>Vízum</t>
  </si>
  <si>
    <t>Európsky zbrojný pas</t>
  </si>
  <si>
    <t>Vodičský preukaz</t>
  </si>
  <si>
    <t>CELKOM /SK/</t>
  </si>
  <si>
    <t>Druh dokladu</t>
  </si>
  <si>
    <t>P. č.</t>
  </si>
  <si>
    <t>Formulár pre udelenie víza</t>
  </si>
  <si>
    <t>Rekapitulácia</t>
  </si>
  <si>
    <t>Náklady na čistopisy dokladov</t>
  </si>
  <si>
    <t>Predpokladané príjmy zo správnych poplatkov</t>
  </si>
  <si>
    <t>Rozdiel</t>
  </si>
  <si>
    <t>Celkom</t>
  </si>
  <si>
    <t>Správne poplatky za 1 ks vydaného dokladu      /SK/</t>
  </si>
  <si>
    <t>Plánovaný výdaj dokladov na rok 2005  /ks/</t>
  </si>
  <si>
    <t>Plánovaný výdaj dokladov na rok 2006  /ks/</t>
  </si>
  <si>
    <t>Plánovaný výdaj dokladov na rok 2007  /ks/</t>
  </si>
  <si>
    <t>Náklady na čistopisy dokladov spolu                          /SK/</t>
  </si>
  <si>
    <t>Predpokladaný príjem štátneho rozpočtu za správne poplatky spolu  za vydané doklady                               /SK/</t>
  </si>
  <si>
    <t>Náklady  na 1 ks čistopisu dokladu         /SK/</t>
  </si>
  <si>
    <t>ID - karta európsky formát</t>
  </si>
  <si>
    <t>Tabuľka č. 2</t>
  </si>
  <si>
    <t>Odhadované náklady na čistopisy dokladov a predpokladané príjmy zo správnych poplatkov na roky 2005 - 2008</t>
  </si>
  <si>
    <t>Osvedčenieo evidencii vozidla</t>
  </si>
  <si>
    <t>0*</t>
  </si>
  <si>
    <t>* čistopisy zákúpilo MV SR v roku 2004 a na roky 2005 až 2008 postačia skladové zásoby</t>
  </si>
  <si>
    <t>Osvedčenie o evidencii vozidla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</si>
</sst>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\ _S_k"/>
    <numFmt numFmtId="166" formatCode="[$-41B]d\.\ mmmm\ yyyy"/>
  </numFmts>
  <fonts count="10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15" zoomScaleNormal="115" zoomScaleSheetLayoutView="85" workbookViewId="0" topLeftCell="D41">
      <selection activeCell="D62" sqref="D62"/>
    </sheetView>
  </sheetViews>
  <sheetFormatPr defaultColWidth="9.140625" defaultRowHeight="12.75"/>
  <cols>
    <col min="1" max="1" width="2.421875" style="5" customWidth="1"/>
    <col min="2" max="2" width="22.140625" style="2" customWidth="1"/>
    <col min="3" max="4" width="11.7109375" style="2" customWidth="1"/>
    <col min="5" max="5" width="10.7109375" style="2" customWidth="1"/>
    <col min="6" max="6" width="12.28125" style="2" bestFit="1" customWidth="1"/>
    <col min="7" max="7" width="13.7109375" style="2" customWidth="1"/>
    <col min="8" max="8" width="11.7109375" style="2" customWidth="1"/>
    <col min="9" max="9" width="11.28125" style="2" customWidth="1"/>
    <col min="10" max="10" width="10.7109375" style="2" customWidth="1"/>
    <col min="11" max="11" width="7.7109375" style="2" customWidth="1"/>
    <col min="12" max="12" width="13.7109375" style="2" customWidth="1"/>
    <col min="13" max="14" width="9.140625" style="2" customWidth="1"/>
    <col min="15" max="15" width="9.57421875" style="2" bestFit="1" customWidth="1"/>
    <col min="16" max="16" width="9.140625" style="2" customWidth="1"/>
    <col min="17" max="17" width="12.140625" style="2" bestFit="1" customWidth="1"/>
    <col min="18" max="19" width="9.140625" style="2" customWidth="1"/>
    <col min="20" max="20" width="9.57421875" style="2" bestFit="1" customWidth="1"/>
    <col min="21" max="21" width="9.140625" style="2" customWidth="1"/>
    <col min="22" max="22" width="12.140625" style="2" bestFit="1" customWidth="1"/>
    <col min="23" max="16384" width="9.140625" style="2" customWidth="1"/>
  </cols>
  <sheetData>
    <row r="1" spans="1:12" ht="12.75" customHeight="1">
      <c r="A1" s="3"/>
      <c r="B1" s="4"/>
      <c r="J1" s="4"/>
      <c r="K1" s="4"/>
      <c r="L1" s="50"/>
    </row>
    <row r="2" spans="1:12" ht="12.75" customHeight="1">
      <c r="A2" s="3"/>
      <c r="B2" s="4"/>
      <c r="J2" s="4"/>
      <c r="K2" s="4"/>
      <c r="L2" s="4"/>
    </row>
    <row r="3" spans="2:9" ht="18.75" customHeight="1">
      <c r="B3" s="51" t="s">
        <v>24</v>
      </c>
      <c r="D3" s="4"/>
      <c r="E3" s="4"/>
      <c r="F3" s="4"/>
      <c r="G3" s="4"/>
      <c r="H3" s="4"/>
      <c r="I3" s="4"/>
    </row>
    <row r="4" spans="2:9" ht="18.75" customHeight="1">
      <c r="B4" s="51"/>
      <c r="D4" s="4"/>
      <c r="E4" s="4"/>
      <c r="F4" s="4"/>
      <c r="G4" s="4"/>
      <c r="H4" s="4"/>
      <c r="I4" s="4"/>
    </row>
    <row r="5" ht="12.75" customHeight="1" thickBot="1">
      <c r="L5" s="52" t="s">
        <v>23</v>
      </c>
    </row>
    <row r="6" spans="1:12" ht="13.5" customHeight="1" thickBot="1">
      <c r="A6" s="63" t="s">
        <v>8</v>
      </c>
      <c r="B6" s="65" t="s">
        <v>7</v>
      </c>
      <c r="C6" s="60">
        <v>2005</v>
      </c>
      <c r="D6" s="61"/>
      <c r="E6" s="61"/>
      <c r="F6" s="61"/>
      <c r="G6" s="62"/>
      <c r="H6" s="60">
        <v>2006</v>
      </c>
      <c r="I6" s="61"/>
      <c r="J6" s="61"/>
      <c r="K6" s="61"/>
      <c r="L6" s="62"/>
    </row>
    <row r="7" spans="1:12" s="10" customFormat="1" ht="63" customHeight="1" thickBot="1">
      <c r="A7" s="64"/>
      <c r="B7" s="66"/>
      <c r="C7" s="7" t="s">
        <v>16</v>
      </c>
      <c r="D7" s="8" t="s">
        <v>21</v>
      </c>
      <c r="E7" s="8" t="s">
        <v>19</v>
      </c>
      <c r="F7" s="8" t="s">
        <v>15</v>
      </c>
      <c r="G7" s="9" t="s">
        <v>20</v>
      </c>
      <c r="H7" s="7" t="s">
        <v>17</v>
      </c>
      <c r="I7" s="8" t="s">
        <v>21</v>
      </c>
      <c r="J7" s="8" t="s">
        <v>19</v>
      </c>
      <c r="K7" s="8" t="s">
        <v>15</v>
      </c>
      <c r="L7" s="9" t="s">
        <v>20</v>
      </c>
    </row>
    <row r="8" spans="1:12" ht="16.5" customHeight="1" thickTop="1">
      <c r="A8" s="11">
        <v>1</v>
      </c>
      <c r="B8" s="12" t="s">
        <v>0</v>
      </c>
      <c r="C8" s="13">
        <v>600000</v>
      </c>
      <c r="D8" s="14">
        <v>161</v>
      </c>
      <c r="E8" s="15">
        <f>C8*D8</f>
        <v>96600000</v>
      </c>
      <c r="F8" s="15">
        <v>1000</v>
      </c>
      <c r="G8" s="16">
        <f aca="true" t="shared" si="0" ref="G8:G16">C8*F8</f>
        <v>600000000</v>
      </c>
      <c r="H8" s="13">
        <v>750000</v>
      </c>
      <c r="I8" s="14">
        <v>400</v>
      </c>
      <c r="J8" s="15">
        <f>H8*I8</f>
        <v>300000000</v>
      </c>
      <c r="K8" s="15">
        <v>1000</v>
      </c>
      <c r="L8" s="16">
        <f aca="true" t="shared" si="1" ref="L8:L16">H8*K8</f>
        <v>750000000</v>
      </c>
    </row>
    <row r="9" spans="1:12" ht="16.5" customHeight="1">
      <c r="A9" s="17">
        <f>A8+1</f>
        <v>2</v>
      </c>
      <c r="B9" s="18" t="s">
        <v>3</v>
      </c>
      <c r="C9" s="19">
        <v>1000</v>
      </c>
      <c r="D9" s="20">
        <v>60</v>
      </c>
      <c r="E9" s="54" t="s">
        <v>26</v>
      </c>
      <c r="F9" s="21">
        <v>4000</v>
      </c>
      <c r="G9" s="22">
        <f t="shared" si="0"/>
        <v>4000000</v>
      </c>
      <c r="H9" s="19">
        <v>1000</v>
      </c>
      <c r="I9" s="20">
        <v>60</v>
      </c>
      <c r="J9" s="54" t="s">
        <v>26</v>
      </c>
      <c r="K9" s="21">
        <v>4000</v>
      </c>
      <c r="L9" s="22">
        <f t="shared" si="1"/>
        <v>4000000</v>
      </c>
    </row>
    <row r="10" spans="1:12" ht="16.5" customHeight="1">
      <c r="A10" s="17">
        <f aca="true" t="shared" si="2" ref="A10:A16">A9+1</f>
        <v>3</v>
      </c>
      <c r="B10" s="23" t="s">
        <v>9</v>
      </c>
      <c r="C10" s="19">
        <v>500</v>
      </c>
      <c r="D10" s="20">
        <v>50</v>
      </c>
      <c r="E10" s="54" t="s">
        <v>26</v>
      </c>
      <c r="F10" s="21">
        <v>0</v>
      </c>
      <c r="G10" s="22">
        <f t="shared" si="0"/>
        <v>0</v>
      </c>
      <c r="H10" s="19">
        <v>500</v>
      </c>
      <c r="I10" s="20">
        <v>50</v>
      </c>
      <c r="J10" s="54" t="s">
        <v>26</v>
      </c>
      <c r="K10" s="21">
        <v>0</v>
      </c>
      <c r="L10" s="22">
        <f t="shared" si="1"/>
        <v>0</v>
      </c>
    </row>
    <row r="11" spans="1:12" ht="16.5" customHeight="1">
      <c r="A11" s="17">
        <f t="shared" si="2"/>
        <v>4</v>
      </c>
      <c r="B11" s="18" t="s">
        <v>1</v>
      </c>
      <c r="C11" s="19">
        <v>10000</v>
      </c>
      <c r="D11" s="20">
        <v>78.5</v>
      </c>
      <c r="E11" s="54" t="s">
        <v>26</v>
      </c>
      <c r="F11" s="21">
        <v>100</v>
      </c>
      <c r="G11" s="22">
        <f t="shared" si="0"/>
        <v>1000000</v>
      </c>
      <c r="H11" s="19">
        <v>10000</v>
      </c>
      <c r="I11" s="20">
        <v>78.5</v>
      </c>
      <c r="J11" s="54" t="s">
        <v>26</v>
      </c>
      <c r="K11" s="21">
        <v>100</v>
      </c>
      <c r="L11" s="22">
        <f t="shared" si="1"/>
        <v>1000000</v>
      </c>
    </row>
    <row r="12" spans="1:12" ht="16.5" customHeight="1">
      <c r="A12" s="17">
        <f t="shared" si="2"/>
        <v>5</v>
      </c>
      <c r="B12" s="18" t="s">
        <v>2</v>
      </c>
      <c r="C12" s="19">
        <v>3000</v>
      </c>
      <c r="D12" s="20">
        <v>76</v>
      </c>
      <c r="E12" s="54" t="s">
        <v>26</v>
      </c>
      <c r="F12" s="21">
        <v>100</v>
      </c>
      <c r="G12" s="22">
        <f t="shared" si="0"/>
        <v>300000</v>
      </c>
      <c r="H12" s="19">
        <v>3000</v>
      </c>
      <c r="I12" s="20">
        <v>76</v>
      </c>
      <c r="J12" s="54" t="s">
        <v>26</v>
      </c>
      <c r="K12" s="21">
        <v>100</v>
      </c>
      <c r="L12" s="22">
        <f t="shared" si="1"/>
        <v>300000</v>
      </c>
    </row>
    <row r="13" spans="1:12" ht="16.5" customHeight="1">
      <c r="A13" s="17">
        <f t="shared" si="2"/>
        <v>6</v>
      </c>
      <c r="B13" s="18" t="s">
        <v>22</v>
      </c>
      <c r="C13" s="19">
        <v>300000</v>
      </c>
      <c r="D13" s="20">
        <v>119</v>
      </c>
      <c r="E13" s="21">
        <f>D13*C13</f>
        <v>35700000</v>
      </c>
      <c r="F13" s="21">
        <v>0</v>
      </c>
      <c r="G13" s="22">
        <f t="shared" si="0"/>
        <v>0</v>
      </c>
      <c r="H13" s="19">
        <v>555000</v>
      </c>
      <c r="I13" s="20">
        <v>119</v>
      </c>
      <c r="J13" s="21">
        <f>H13*I13</f>
        <v>66045000</v>
      </c>
      <c r="K13" s="21">
        <v>100</v>
      </c>
      <c r="L13" s="22">
        <f t="shared" si="1"/>
        <v>55500000</v>
      </c>
    </row>
    <row r="14" spans="1:12" ht="16.5" customHeight="1">
      <c r="A14" s="17">
        <f t="shared" si="2"/>
        <v>7</v>
      </c>
      <c r="B14" s="18" t="s">
        <v>5</v>
      </c>
      <c r="C14" s="19">
        <v>460000</v>
      </c>
      <c r="D14" s="20">
        <v>110</v>
      </c>
      <c r="E14" s="21">
        <f>C14*D14</f>
        <v>50600000</v>
      </c>
      <c r="F14" s="21">
        <v>100</v>
      </c>
      <c r="G14" s="22">
        <f t="shared" si="0"/>
        <v>46000000</v>
      </c>
      <c r="H14" s="19">
        <v>400000</v>
      </c>
      <c r="I14" s="20">
        <v>110</v>
      </c>
      <c r="J14" s="21">
        <f>H14*I14</f>
        <v>44000000</v>
      </c>
      <c r="K14" s="21">
        <v>100</v>
      </c>
      <c r="L14" s="22">
        <f t="shared" si="1"/>
        <v>40000000</v>
      </c>
    </row>
    <row r="15" spans="1:12" ht="16.5" customHeight="1">
      <c r="A15" s="17">
        <f t="shared" si="2"/>
        <v>8</v>
      </c>
      <c r="B15" s="24" t="s">
        <v>28</v>
      </c>
      <c r="C15" s="25">
        <v>450000</v>
      </c>
      <c r="D15" s="26">
        <v>0</v>
      </c>
      <c r="E15" s="54" t="s">
        <v>26</v>
      </c>
      <c r="F15" s="27">
        <v>50</v>
      </c>
      <c r="G15" s="22">
        <f t="shared" si="0"/>
        <v>22500000</v>
      </c>
      <c r="H15" s="25">
        <v>500000</v>
      </c>
      <c r="I15" s="26">
        <v>0</v>
      </c>
      <c r="J15" s="54" t="s">
        <v>26</v>
      </c>
      <c r="K15" s="27">
        <v>50</v>
      </c>
      <c r="L15" s="22">
        <f t="shared" si="1"/>
        <v>25000000</v>
      </c>
    </row>
    <row r="16" spans="1:12" ht="16.5" customHeight="1" thickBot="1">
      <c r="A16" s="17">
        <f t="shared" si="2"/>
        <v>9</v>
      </c>
      <c r="B16" s="28" t="s">
        <v>4</v>
      </c>
      <c r="C16" s="29">
        <v>3000</v>
      </c>
      <c r="D16" s="30">
        <v>104.36</v>
      </c>
      <c r="E16" s="54" t="s">
        <v>26</v>
      </c>
      <c r="F16" s="31">
        <v>500</v>
      </c>
      <c r="G16" s="47">
        <f t="shared" si="0"/>
        <v>1500000</v>
      </c>
      <c r="H16" s="29">
        <v>3000</v>
      </c>
      <c r="I16" s="30">
        <v>21.7</v>
      </c>
      <c r="J16" s="54" t="s">
        <v>26</v>
      </c>
      <c r="K16" s="31">
        <v>500</v>
      </c>
      <c r="L16" s="47">
        <f t="shared" si="1"/>
        <v>1500000</v>
      </c>
    </row>
    <row r="17" spans="1:12" ht="16.5" customHeight="1" thickBot="1">
      <c r="A17" s="32"/>
      <c r="B17" s="1" t="s">
        <v>6</v>
      </c>
      <c r="C17" s="33"/>
      <c r="D17" s="34"/>
      <c r="E17" s="35">
        <f>SUM(E8:E16)</f>
        <v>182900000</v>
      </c>
      <c r="F17" s="34"/>
      <c r="G17" s="48">
        <f>SUM(G8:G16)</f>
        <v>675300000</v>
      </c>
      <c r="H17" s="4"/>
      <c r="I17" s="34"/>
      <c r="J17" s="35">
        <f>SUM(J8:J16)</f>
        <v>410045000</v>
      </c>
      <c r="K17" s="34"/>
      <c r="L17" s="48">
        <f>SUM(L8:L16)</f>
        <v>877300000</v>
      </c>
    </row>
    <row r="20" ht="13.5" thickBot="1"/>
    <row r="21" spans="1:12" ht="13.5" thickBot="1">
      <c r="A21" s="63" t="s">
        <v>8</v>
      </c>
      <c r="B21" s="65" t="s">
        <v>7</v>
      </c>
      <c r="C21" s="60">
        <v>2007</v>
      </c>
      <c r="D21" s="61"/>
      <c r="E21" s="61"/>
      <c r="F21" s="61"/>
      <c r="G21" s="62"/>
      <c r="H21" s="60">
        <v>2008</v>
      </c>
      <c r="I21" s="61"/>
      <c r="J21" s="61"/>
      <c r="K21" s="61"/>
      <c r="L21" s="62"/>
    </row>
    <row r="22" spans="1:12" ht="63.75" thickBot="1">
      <c r="A22" s="64"/>
      <c r="B22" s="66"/>
      <c r="C22" s="7" t="s">
        <v>18</v>
      </c>
      <c r="D22" s="8" t="s">
        <v>21</v>
      </c>
      <c r="E22" s="8" t="s">
        <v>19</v>
      </c>
      <c r="F22" s="8" t="s">
        <v>15</v>
      </c>
      <c r="G22" s="9" t="s">
        <v>20</v>
      </c>
      <c r="H22" s="7" t="s">
        <v>18</v>
      </c>
      <c r="I22" s="8" t="s">
        <v>21</v>
      </c>
      <c r="J22" s="8" t="s">
        <v>19</v>
      </c>
      <c r="K22" s="8" t="s">
        <v>15</v>
      </c>
      <c r="L22" s="9" t="s">
        <v>20</v>
      </c>
    </row>
    <row r="23" spans="1:12" ht="16.5" customHeight="1" thickTop="1">
      <c r="A23" s="11">
        <v>1</v>
      </c>
      <c r="B23" s="12" t="s">
        <v>0</v>
      </c>
      <c r="C23" s="13">
        <v>750000</v>
      </c>
      <c r="D23" s="14">
        <v>400</v>
      </c>
      <c r="E23" s="15">
        <f>C23*D23</f>
        <v>300000000</v>
      </c>
      <c r="F23" s="15">
        <v>1000</v>
      </c>
      <c r="G23" s="16">
        <f>C23*F23</f>
        <v>750000000</v>
      </c>
      <c r="H23" s="13">
        <v>750000</v>
      </c>
      <c r="I23" s="14">
        <v>400</v>
      </c>
      <c r="J23" s="15">
        <f>H23*I23</f>
        <v>300000000</v>
      </c>
      <c r="K23" s="15">
        <v>1000</v>
      </c>
      <c r="L23" s="16">
        <f aca="true" t="shared" si="3" ref="L23:L31">H23*K23</f>
        <v>750000000</v>
      </c>
    </row>
    <row r="24" spans="1:12" ht="16.5" customHeight="1">
      <c r="A24" s="17">
        <f>A23+1</f>
        <v>2</v>
      </c>
      <c r="B24" s="18" t="s">
        <v>3</v>
      </c>
      <c r="C24" s="19">
        <v>1000</v>
      </c>
      <c r="D24" s="20">
        <v>60</v>
      </c>
      <c r="E24" s="54" t="s">
        <v>26</v>
      </c>
      <c r="F24" s="21">
        <v>4000</v>
      </c>
      <c r="G24" s="22">
        <f>C24*F24</f>
        <v>4000000</v>
      </c>
      <c r="H24" s="19">
        <v>1000</v>
      </c>
      <c r="I24" s="20">
        <v>60</v>
      </c>
      <c r="J24" s="54" t="s">
        <v>26</v>
      </c>
      <c r="K24" s="21">
        <v>4000</v>
      </c>
      <c r="L24" s="22">
        <f t="shared" si="3"/>
        <v>4000000</v>
      </c>
    </row>
    <row r="25" spans="1:12" ht="16.5" customHeight="1">
      <c r="A25" s="17">
        <f aca="true" t="shared" si="4" ref="A25:A31">A24+1</f>
        <v>3</v>
      </c>
      <c r="B25" s="23" t="s">
        <v>9</v>
      </c>
      <c r="C25" s="19">
        <v>500</v>
      </c>
      <c r="D25" s="20">
        <v>50</v>
      </c>
      <c r="E25" s="54" t="s">
        <v>26</v>
      </c>
      <c r="F25" s="21">
        <v>0</v>
      </c>
      <c r="G25" s="22">
        <f>F25*C25</f>
        <v>0</v>
      </c>
      <c r="H25" s="19">
        <v>500</v>
      </c>
      <c r="I25" s="20">
        <v>50</v>
      </c>
      <c r="J25" s="54" t="s">
        <v>26</v>
      </c>
      <c r="K25" s="21">
        <v>0</v>
      </c>
      <c r="L25" s="22">
        <f t="shared" si="3"/>
        <v>0</v>
      </c>
    </row>
    <row r="26" spans="1:12" ht="16.5" customHeight="1">
      <c r="A26" s="17">
        <f t="shared" si="4"/>
        <v>4</v>
      </c>
      <c r="B26" s="18" t="s">
        <v>1</v>
      </c>
      <c r="C26" s="19">
        <v>10000</v>
      </c>
      <c r="D26" s="20">
        <v>78.5</v>
      </c>
      <c r="E26" s="54" t="s">
        <v>26</v>
      </c>
      <c r="F26" s="21">
        <v>100</v>
      </c>
      <c r="G26" s="22">
        <f aca="true" t="shared" si="5" ref="G26:G31">C26*F26</f>
        <v>1000000</v>
      </c>
      <c r="H26" s="19">
        <v>10000</v>
      </c>
      <c r="I26" s="20">
        <v>78.5</v>
      </c>
      <c r="J26" s="54" t="s">
        <v>26</v>
      </c>
      <c r="K26" s="21">
        <v>100</v>
      </c>
      <c r="L26" s="22">
        <f t="shared" si="3"/>
        <v>1000000</v>
      </c>
    </row>
    <row r="27" spans="1:12" ht="16.5" customHeight="1">
      <c r="A27" s="17">
        <f t="shared" si="4"/>
        <v>5</v>
      </c>
      <c r="B27" s="18" t="s">
        <v>2</v>
      </c>
      <c r="C27" s="19">
        <v>3000</v>
      </c>
      <c r="D27" s="20">
        <v>76</v>
      </c>
      <c r="E27" s="54" t="s">
        <v>26</v>
      </c>
      <c r="F27" s="21">
        <v>100</v>
      </c>
      <c r="G27" s="22">
        <f t="shared" si="5"/>
        <v>300000</v>
      </c>
      <c r="H27" s="19">
        <v>3000</v>
      </c>
      <c r="I27" s="20">
        <v>76</v>
      </c>
      <c r="J27" s="54" t="s">
        <v>26</v>
      </c>
      <c r="K27" s="21">
        <v>100</v>
      </c>
      <c r="L27" s="22">
        <f t="shared" si="3"/>
        <v>300000</v>
      </c>
    </row>
    <row r="28" spans="1:12" ht="16.5" customHeight="1">
      <c r="A28" s="17">
        <f t="shared" si="4"/>
        <v>6</v>
      </c>
      <c r="B28" s="18" t="s">
        <v>22</v>
      </c>
      <c r="C28" s="19">
        <v>770000</v>
      </c>
      <c r="D28" s="20">
        <v>119</v>
      </c>
      <c r="E28" s="21">
        <f>C28*D28</f>
        <v>91630000</v>
      </c>
      <c r="F28" s="21">
        <v>100</v>
      </c>
      <c r="G28" s="22">
        <f t="shared" si="5"/>
        <v>77000000</v>
      </c>
      <c r="H28" s="19">
        <v>528000</v>
      </c>
      <c r="I28" s="20">
        <v>119</v>
      </c>
      <c r="J28" s="21">
        <f>H28*I28</f>
        <v>62832000</v>
      </c>
      <c r="K28" s="21">
        <v>100</v>
      </c>
      <c r="L28" s="22">
        <f t="shared" si="3"/>
        <v>52800000</v>
      </c>
    </row>
    <row r="29" spans="1:12" ht="16.5" customHeight="1">
      <c r="A29" s="17">
        <f t="shared" si="4"/>
        <v>7</v>
      </c>
      <c r="B29" s="18" t="s">
        <v>5</v>
      </c>
      <c r="C29" s="19">
        <v>600000</v>
      </c>
      <c r="D29" s="20">
        <v>110</v>
      </c>
      <c r="E29" s="21">
        <f>D29*C29</f>
        <v>66000000</v>
      </c>
      <c r="F29" s="21">
        <v>100</v>
      </c>
      <c r="G29" s="22">
        <f t="shared" si="5"/>
        <v>60000000</v>
      </c>
      <c r="H29" s="19">
        <v>400000</v>
      </c>
      <c r="I29" s="20">
        <v>110</v>
      </c>
      <c r="J29" s="21">
        <f>H29*I29</f>
        <v>44000000</v>
      </c>
      <c r="K29" s="21">
        <v>100</v>
      </c>
      <c r="L29" s="22">
        <f t="shared" si="3"/>
        <v>40000000</v>
      </c>
    </row>
    <row r="30" spans="1:12" ht="16.5" customHeight="1">
      <c r="A30" s="17">
        <f t="shared" si="4"/>
        <v>8</v>
      </c>
      <c r="B30" s="24" t="s">
        <v>25</v>
      </c>
      <c r="C30" s="25">
        <v>500000</v>
      </c>
      <c r="D30" s="26">
        <v>0</v>
      </c>
      <c r="E30" s="54" t="s">
        <v>26</v>
      </c>
      <c r="F30" s="27">
        <v>50</v>
      </c>
      <c r="G30" s="22">
        <f t="shared" si="5"/>
        <v>25000000</v>
      </c>
      <c r="H30" s="25">
        <v>500000</v>
      </c>
      <c r="I30" s="26">
        <v>0</v>
      </c>
      <c r="J30" s="54" t="s">
        <v>26</v>
      </c>
      <c r="K30" s="27">
        <v>50</v>
      </c>
      <c r="L30" s="22">
        <f t="shared" si="3"/>
        <v>25000000</v>
      </c>
    </row>
    <row r="31" spans="1:12" ht="16.5" customHeight="1" thickBot="1">
      <c r="A31" s="17">
        <f t="shared" si="4"/>
        <v>9</v>
      </c>
      <c r="B31" s="28" t="s">
        <v>4</v>
      </c>
      <c r="C31" s="29">
        <v>3000</v>
      </c>
      <c r="D31" s="30">
        <v>104.36</v>
      </c>
      <c r="E31" s="54" t="s">
        <v>26</v>
      </c>
      <c r="F31" s="31">
        <v>500</v>
      </c>
      <c r="G31" s="47">
        <f t="shared" si="5"/>
        <v>1500000</v>
      </c>
      <c r="H31" s="29">
        <v>3000</v>
      </c>
      <c r="I31" s="30">
        <v>104.36</v>
      </c>
      <c r="J31" s="54" t="s">
        <v>26</v>
      </c>
      <c r="K31" s="31">
        <v>500</v>
      </c>
      <c r="L31" s="47">
        <f t="shared" si="3"/>
        <v>1500000</v>
      </c>
    </row>
    <row r="32" spans="1:12" ht="16.5" customHeight="1" thickBot="1">
      <c r="A32" s="32"/>
      <c r="B32" s="1" t="s">
        <v>6</v>
      </c>
      <c r="C32" s="33"/>
      <c r="D32" s="34"/>
      <c r="E32" s="35">
        <f>SUM(E23:E31)</f>
        <v>457630000</v>
      </c>
      <c r="F32" s="34"/>
      <c r="G32" s="48">
        <f>SUM(G23:G31)</f>
        <v>918800000</v>
      </c>
      <c r="H32" s="4"/>
      <c r="I32" s="34"/>
      <c r="J32" s="35">
        <f>SUM(J23:J31)</f>
        <v>406832000</v>
      </c>
      <c r="K32" s="34"/>
      <c r="L32" s="48">
        <f>SUM(L23:L31)</f>
        <v>874600000</v>
      </c>
    </row>
    <row r="33" spans="1:12" ht="12.75">
      <c r="A33" s="3"/>
      <c r="B33" s="49"/>
      <c r="C33" s="33"/>
      <c r="D33" s="34"/>
      <c r="E33" s="33"/>
      <c r="F33" s="34"/>
      <c r="G33" s="33"/>
      <c r="H33" s="33"/>
      <c r="I33" s="34"/>
      <c r="J33" s="33"/>
      <c r="K33" s="34"/>
      <c r="L33" s="33"/>
    </row>
    <row r="34" spans="1:12" ht="12.75">
      <c r="A34" s="3"/>
      <c r="B34" s="55" t="s">
        <v>27</v>
      </c>
      <c r="C34" s="33"/>
      <c r="D34" s="34"/>
      <c r="E34" s="33"/>
      <c r="F34" s="34"/>
      <c r="G34" s="33"/>
      <c r="H34" s="33"/>
      <c r="I34" s="34"/>
      <c r="J34" s="33"/>
      <c r="K34" s="34"/>
      <c r="L34" s="33"/>
    </row>
    <row r="35" spans="1:12" ht="12.75">
      <c r="A35" s="3"/>
      <c r="B35" s="49"/>
      <c r="C35" s="33"/>
      <c r="E35" s="33"/>
      <c r="F35" s="34"/>
      <c r="G35" s="33"/>
      <c r="H35" s="33"/>
      <c r="J35" s="33"/>
      <c r="K35" s="34"/>
      <c r="L35" s="33"/>
    </row>
    <row r="37" ht="13.5" thickBot="1">
      <c r="B37" s="36" t="s">
        <v>10</v>
      </c>
    </row>
    <row r="38" spans="4:8" ht="13.5" thickBot="1">
      <c r="D38" s="6">
        <v>2005</v>
      </c>
      <c r="E38" s="37">
        <v>2006</v>
      </c>
      <c r="F38" s="37">
        <v>2007</v>
      </c>
      <c r="G38" s="37">
        <v>2008</v>
      </c>
      <c r="H38" s="38" t="s">
        <v>14</v>
      </c>
    </row>
    <row r="39" spans="2:8" ht="12.75">
      <c r="B39" s="58" t="s">
        <v>11</v>
      </c>
      <c r="C39" s="59"/>
      <c r="D39" s="39">
        <f>E17</f>
        <v>182900000</v>
      </c>
      <c r="E39" s="39">
        <f>J17</f>
        <v>410045000</v>
      </c>
      <c r="F39" s="39">
        <f>E32</f>
        <v>457630000</v>
      </c>
      <c r="G39" s="39">
        <f>J32</f>
        <v>406832000</v>
      </c>
      <c r="H39" s="40">
        <f>SUM(D39:G39)</f>
        <v>1457407000</v>
      </c>
    </row>
    <row r="40" spans="2:8" ht="13.5" thickBot="1">
      <c r="B40" s="41" t="s">
        <v>12</v>
      </c>
      <c r="C40" s="42"/>
      <c r="D40" s="43">
        <f>G17</f>
        <v>675300000</v>
      </c>
      <c r="E40" s="43">
        <f>L17</f>
        <v>877300000</v>
      </c>
      <c r="F40" s="43">
        <f>G32</f>
        <v>918800000</v>
      </c>
      <c r="G40" s="43">
        <f>L32</f>
        <v>874600000</v>
      </c>
      <c r="H40" s="44">
        <f>SUM(D40:G40)</f>
        <v>3346000000</v>
      </c>
    </row>
    <row r="41" spans="2:11" ht="13.5" thickBot="1">
      <c r="B41" s="56" t="s">
        <v>13</v>
      </c>
      <c r="C41" s="57"/>
      <c r="D41" s="45">
        <f>D40-D39</f>
        <v>492400000</v>
      </c>
      <c r="E41" s="46">
        <f>E40-E39</f>
        <v>467255000</v>
      </c>
      <c r="F41" s="46">
        <f>F40-F39</f>
        <v>461170000</v>
      </c>
      <c r="G41" s="46">
        <f>G40-G39</f>
        <v>467768000</v>
      </c>
      <c r="H41" s="53">
        <f>H40-H39</f>
        <v>1888593000</v>
      </c>
      <c r="K41" s="5"/>
    </row>
  </sheetData>
  <mergeCells count="10">
    <mergeCell ref="A6:A7"/>
    <mergeCell ref="B6:B7"/>
    <mergeCell ref="A21:A22"/>
    <mergeCell ref="B21:B22"/>
    <mergeCell ref="B41:C41"/>
    <mergeCell ref="B39:C39"/>
    <mergeCell ref="H6:L6"/>
    <mergeCell ref="C21:G21"/>
    <mergeCell ref="C6:G6"/>
    <mergeCell ref="H21:L21"/>
  </mergeCells>
  <printOptions horizontalCentered="1"/>
  <pageMargins left="0.28" right="0.28" top="0.5118110236220472" bottom="0.6692913385826772" header="0.5118110236220472" footer="0.5118110236220472"/>
  <pageSetup horizontalDpi="600" verticalDpi="600" orientation="landscape" paperSize="9" r:id="rId1"/>
  <headerFooter alignWithMargins="0">
    <oddHeader>&amp;RPríloha č. 2</oddHeader>
    <oddFooter>&amp;R&amp;P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dlugosl</dc:creator>
  <cp:keywords/>
  <dc:description/>
  <cp:lastModifiedBy>tapferova</cp:lastModifiedBy>
  <cp:lastPrinted>2005-05-06T06:56:55Z</cp:lastPrinted>
  <dcterms:created xsi:type="dcterms:W3CDTF">2004-03-22T15:59:46Z</dcterms:created>
  <dcterms:modified xsi:type="dcterms:W3CDTF">2005-05-27T05:55:32Z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-693770221</vt:i4>
  </property>
  <property fmtid="{D5CDD505-2E9C-101B-9397-08002B2CF9AE}" pid="3" name="_EmailSubject">
    <vt:lpwstr>KM-1-35/Vl-2005 Komplexná informácia o vývoji príjmov a výdavkov v súvislosti s vydávaním dokladov európskeho formátu za prvé štyri mesiace roku 2005 a predpoklad na roky 2005 až 2008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-1732701074</vt:i4>
  </property>
</Properties>
</file>