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dhad na EK" sheetId="1" r:id="rId1"/>
  </sheets>
  <externalReferences>
    <externalReference r:id="rId4"/>
  </externalReferences>
  <definedNames>
    <definedName name="holiadys">#REF!</definedName>
    <definedName name="holidays">#REF!</definedName>
    <definedName name="nazov_PD">#REF!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<sst xmlns="http://schemas.openxmlformats.org/spreadsheetml/2006/main" count="27" uniqueCount="23">
  <si>
    <t>Príloha č. 9</t>
  </si>
  <si>
    <t>Porovnanie žiadostí o platbu na EK s odhadmi očakávaných výdavkov</t>
  </si>
  <si>
    <t>Programový dokument</t>
  </si>
  <si>
    <t>Výška žiadostí o platbu na EK v EUR zaslaných v roku 2006</t>
  </si>
  <si>
    <t>Výška pripravovaných žiadostí o platbu na EK v EUR, ktoré budú zaslané do 31.12.2006</t>
  </si>
  <si>
    <t>Podiel žiadostí o platbu na EK  (zaslané aj pripravované) na odhadoch  v %</t>
  </si>
  <si>
    <t>Rozdiel = odhady - realita</t>
  </si>
  <si>
    <t>EÚ zdroje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</si>
  <si>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</si>
  <si>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</si>
  <si>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</si>
  <si>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</si>
  <si>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INTERREG IIIA RA-SR</t>
  </si>
  <si>
    <t>INTERREG IIIA PL-SR**</t>
  </si>
  <si>
    <t>INTERREG IIIA SR-ČR</t>
  </si>
  <si>
    <t>INTERREG IIIA H-SR-Ukr</t>
  </si>
  <si>
    <t>Spolu</t>
  </si>
  <si>
    <t>Zdroj: MF SR</t>
  </si>
  <si>
    <t>JPD Cieľ 2</t>
  </si>
  <si>
    <t>JPD Cieľ  3</t>
  </si>
  <si>
    <t>IS Equal</t>
  </si>
  <si>
    <t>v €</t>
  </si>
  <si>
    <t>Odhady očakávaných výdavkov ŠF pre rok 2006 ( zaslané na EK  30. 04. 2006 )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</si>
</sst>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dd/mm/yyyy"/>
    <numFmt numFmtId="185" formatCode="[$-405]d\.\ mmmm\ yyyy"/>
    <numFmt numFmtId="186" formatCode="mmm/yyyy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28.28125" style="1" customWidth="1"/>
    <col min="2" max="2" width="20.8515625" style="2" customWidth="1"/>
    <col min="3" max="3" width="21.00390625" style="2" customWidth="1"/>
    <col min="4" max="4" width="15.7109375" style="2" hidden="1" customWidth="1"/>
    <col min="5" max="5" width="18.8515625" style="2" customWidth="1"/>
    <col min="6" max="6" width="18.00390625" style="3" customWidth="1"/>
    <col min="7" max="16384" width="9.140625" style="3" customWidth="1"/>
  </cols>
  <sheetData>
    <row r="1" ht="12.75">
      <c r="A1" s="1" t="s">
        <v>0</v>
      </c>
    </row>
    <row r="2" spans="1:6" s="5" customFormat="1" ht="34.5" customHeight="1">
      <c r="A2" s="20" t="s">
        <v>1</v>
      </c>
      <c r="B2" s="21"/>
      <c r="C2" s="21"/>
      <c r="D2" s="21"/>
      <c r="E2" s="21"/>
      <c r="F2" s="4" t="s">
        <v>21</v>
      </c>
    </row>
    <row r="3" spans="1:6" ht="107.25" customHeight="1">
      <c r="A3" s="6" t="s">
        <v>2</v>
      </c>
      <c r="B3" s="6" t="s">
        <v>22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26.25" customHeight="1">
      <c r="A4" s="8"/>
      <c r="B4" s="9" t="s">
        <v>7</v>
      </c>
      <c r="C4" s="9" t="s">
        <v>7</v>
      </c>
      <c r="D4" s="9" t="s">
        <v>7</v>
      </c>
      <c r="E4" s="9" t="s">
        <v>7</v>
      </c>
      <c r="F4" s="9" t="s">
        <v>7</v>
      </c>
    </row>
    <row r="5" spans="1:6" s="2" customFormat="1" ht="32.25" customHeight="1">
      <c r="A5" s="10" t="s">
        <v>8</v>
      </c>
      <c r="B5" s="11">
        <v>50515376</v>
      </c>
      <c r="C5" s="11">
        <f>14196608.86+17159995.77+15546479.08</f>
        <v>46903083.71</v>
      </c>
      <c r="D5" s="11">
        <v>0</v>
      </c>
      <c r="E5" s="12">
        <f aca="true" t="shared" si="0" ref="E5:E16">(C5+D5)/B5*100</f>
        <v>92.84912322537201</v>
      </c>
      <c r="F5" s="13">
        <f aca="true" t="shared" si="1" ref="F5:F16">(B5-C5-D5)</f>
        <v>3612292.289999999</v>
      </c>
    </row>
    <row r="6" spans="1:6" s="2" customFormat="1" ht="32.25" customHeight="1">
      <c r="A6" s="10" t="s">
        <v>9</v>
      </c>
      <c r="B6" s="11">
        <v>82788333</v>
      </c>
      <c r="C6" s="11">
        <v>52640493.39</v>
      </c>
      <c r="D6" s="11">
        <v>0</v>
      </c>
      <c r="E6" s="12">
        <f t="shared" si="0"/>
        <v>63.58443452412552</v>
      </c>
      <c r="F6" s="13">
        <f t="shared" si="1"/>
        <v>30147839.61</v>
      </c>
    </row>
    <row r="7" spans="1:6" s="2" customFormat="1" ht="32.25" customHeight="1">
      <c r="A7" s="10" t="s">
        <v>10</v>
      </c>
      <c r="B7" s="11">
        <v>37659967</v>
      </c>
      <c r="C7" s="11">
        <v>40296888.03</v>
      </c>
      <c r="D7" s="11">
        <v>0</v>
      </c>
      <c r="E7" s="12">
        <f t="shared" si="0"/>
        <v>107.00192071331342</v>
      </c>
      <c r="F7" s="13">
        <f t="shared" si="1"/>
        <v>-2636921.030000001</v>
      </c>
    </row>
    <row r="8" spans="1:6" s="2" customFormat="1" ht="32.25" customHeight="1">
      <c r="A8" s="10" t="s">
        <v>11</v>
      </c>
      <c r="B8" s="11">
        <v>123850121</v>
      </c>
      <c r="C8" s="11">
        <f>39708449.42+67061686.52</f>
        <v>106770135.94</v>
      </c>
      <c r="D8" s="11">
        <v>0</v>
      </c>
      <c r="E8" s="12">
        <f t="shared" si="0"/>
        <v>86.20914947672922</v>
      </c>
      <c r="F8" s="13">
        <f t="shared" si="1"/>
        <v>17079985.060000002</v>
      </c>
    </row>
    <row r="9" spans="1:6" s="2" customFormat="1" ht="32.25" customHeight="1">
      <c r="A9" s="10" t="s">
        <v>18</v>
      </c>
      <c r="B9" s="11">
        <v>6129100</v>
      </c>
      <c r="C9" s="11">
        <f>4683724.35+1309870.54</f>
        <v>5993594.89</v>
      </c>
      <c r="D9" s="11">
        <v>0</v>
      </c>
      <c r="E9" s="12">
        <f t="shared" si="0"/>
        <v>97.78915158832454</v>
      </c>
      <c r="F9" s="13">
        <f t="shared" si="1"/>
        <v>135505.11000000034</v>
      </c>
    </row>
    <row r="10" spans="1:6" s="2" customFormat="1" ht="32.25" customHeight="1">
      <c r="A10" s="10" t="s">
        <v>19</v>
      </c>
      <c r="B10" s="11">
        <v>6834907</v>
      </c>
      <c r="C10" s="11">
        <f>4705779.73+732294.09</f>
        <v>5438073.82</v>
      </c>
      <c r="D10" s="11">
        <v>0</v>
      </c>
      <c r="E10" s="12">
        <f t="shared" si="0"/>
        <v>79.56324526434669</v>
      </c>
      <c r="F10" s="13">
        <f t="shared" si="1"/>
        <v>1396833.1799999997</v>
      </c>
    </row>
    <row r="11" spans="1:6" s="2" customFormat="1" ht="32.25" customHeight="1" hidden="1">
      <c r="A11" s="10" t="s">
        <v>12</v>
      </c>
      <c r="B11" s="11"/>
      <c r="C11" s="11">
        <v>449654.08</v>
      </c>
      <c r="D11" s="11">
        <v>1155891.13</v>
      </c>
      <c r="E11" s="12" t="e">
        <f t="shared" si="0"/>
        <v>#DIV/0!</v>
      </c>
      <c r="F11" s="13">
        <f t="shared" si="1"/>
        <v>-1605545.21</v>
      </c>
    </row>
    <row r="12" spans="1:6" s="2" customFormat="1" ht="32.25" customHeight="1" hidden="1">
      <c r="A12" s="10" t="s">
        <v>13</v>
      </c>
      <c r="B12" s="11"/>
      <c r="C12" s="11">
        <v>1378540.07</v>
      </c>
      <c r="D12" s="14">
        <v>0</v>
      </c>
      <c r="E12" s="12" t="e">
        <f t="shared" si="0"/>
        <v>#DIV/0!</v>
      </c>
      <c r="F12" s="13">
        <f t="shared" si="1"/>
        <v>-1378540.07</v>
      </c>
    </row>
    <row r="13" spans="1:6" s="2" customFormat="1" ht="32.25" customHeight="1">
      <c r="A13" s="10" t="s">
        <v>14</v>
      </c>
      <c r="B13" s="11">
        <v>3887378</v>
      </c>
      <c r="C13" s="11">
        <v>928057.75</v>
      </c>
      <c r="D13" s="11">
        <v>0</v>
      </c>
      <c r="E13" s="12">
        <f t="shared" si="0"/>
        <v>23.873617384262605</v>
      </c>
      <c r="F13" s="13">
        <f t="shared" si="1"/>
        <v>2959320.25</v>
      </c>
    </row>
    <row r="14" spans="1:6" s="2" customFormat="1" ht="32.25" customHeight="1" hidden="1">
      <c r="A14" s="10" t="s">
        <v>15</v>
      </c>
      <c r="B14" s="11"/>
      <c r="C14" s="11">
        <v>0</v>
      </c>
      <c r="D14" s="11">
        <v>1733284.16</v>
      </c>
      <c r="E14" s="12" t="e">
        <f t="shared" si="0"/>
        <v>#DIV/0!</v>
      </c>
      <c r="F14" s="13">
        <f t="shared" si="1"/>
        <v>-1733284.16</v>
      </c>
    </row>
    <row r="15" spans="1:6" s="2" customFormat="1" ht="32.25" customHeight="1">
      <c r="A15" s="10" t="s">
        <v>20</v>
      </c>
      <c r="B15" s="11">
        <v>1604088</v>
      </c>
      <c r="C15" s="11">
        <v>2494860.14</v>
      </c>
      <c r="D15" s="14">
        <v>0</v>
      </c>
      <c r="E15" s="12">
        <f t="shared" si="0"/>
        <v>155.53137608410512</v>
      </c>
      <c r="F15" s="13">
        <f t="shared" si="1"/>
        <v>-890772.1400000001</v>
      </c>
    </row>
    <row r="16" spans="1:6" s="18" customFormat="1" ht="32.25" customHeight="1">
      <c r="A16" s="15" t="s">
        <v>16</v>
      </c>
      <c r="B16" s="16">
        <f>B5+B6+B7+B8+B9+B10+B13+B15</f>
        <v>313269270</v>
      </c>
      <c r="C16" s="16">
        <f>C5+C6+C7+C8+C9+C10+C11+C12+C13+C14+C15</f>
        <v>263293381.81999996</v>
      </c>
      <c r="D16" s="16">
        <f>D5+D6+D7+D8+D9+D10+D11+D12+D13+D14+D15</f>
        <v>2889175.29</v>
      </c>
      <c r="E16" s="17">
        <f t="shared" si="0"/>
        <v>84.9692525251519</v>
      </c>
      <c r="F16" s="16">
        <f t="shared" si="1"/>
        <v>47086712.89000004</v>
      </c>
    </row>
    <row r="17" spans="1:6" ht="15.75" customHeight="1">
      <c r="A17" s="22" t="s">
        <v>17</v>
      </c>
      <c r="B17" s="22"/>
      <c r="C17" s="22"/>
      <c r="D17" s="22"/>
      <c r="E17" s="22"/>
      <c r="F17" s="22"/>
    </row>
    <row r="18" spans="1:6" ht="5.25" customHeight="1" hidden="1">
      <c r="A18" s="22"/>
      <c r="B18" s="22"/>
      <c r="C18" s="22"/>
      <c r="D18" s="22"/>
      <c r="E18" s="22"/>
      <c r="F18" s="22"/>
    </row>
    <row r="19" ht="15.75" customHeight="1">
      <c r="C19" s="1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mergeCells count="2">
    <mergeCell ref="A2:E2"/>
    <mergeCell ref="A17:F18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polcic</cp:lastModifiedBy>
  <cp:lastPrinted>2007-02-09T11:44:43Z</cp:lastPrinted>
  <dcterms:created xsi:type="dcterms:W3CDTF">2007-01-18T14:34:27Z</dcterms:created>
  <dcterms:modified xsi:type="dcterms:W3CDTF">2007-02-14T10:23:33Z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