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75" windowWidth="15480" windowHeight="11580" tabRatio="690" activeTab="11"/>
  </bookViews>
  <sheets>
    <sheet name="tab_1" sheetId="8" r:id="rId1"/>
    <sheet name="tab_2" sheetId="9" r:id="rId2"/>
    <sheet name="tab_3" sheetId="10" r:id="rId3"/>
    <sheet name="tab_4" sheetId="11" r:id="rId4"/>
    <sheet name="tab_5" sheetId="12" r:id="rId5"/>
    <sheet name="tab_6" sheetId="13" r:id="rId6"/>
    <sheet name="tab_7" sheetId="1" r:id="rId7"/>
    <sheet name="tab_ 8" sheetId="2" r:id="rId8"/>
    <sheet name="tab_9" sheetId="3" r:id="rId9"/>
    <sheet name="tab_ 10" sheetId="4" r:id="rId10"/>
    <sheet name="tab_12" sheetId="6" r:id="rId11"/>
    <sheet name="tab_13" sheetId="7" r:id="rId12"/>
    <sheet name="Hárok1" sheetId="15" r:id="rId13"/>
  </sheets>
  <calcPr calcId="144525" calcMode="manual"/>
</workbook>
</file>

<file path=xl/calcChain.xml><?xml version="1.0" encoding="utf-8"?>
<calcChain xmlns="http://schemas.openxmlformats.org/spreadsheetml/2006/main">
  <c r="O7" i="7" l="1"/>
  <c r="P7" i="7"/>
  <c r="Q7" i="7"/>
  <c r="R7" i="7"/>
  <c r="S7" i="7"/>
  <c r="T7" i="7"/>
  <c r="U7" i="7"/>
  <c r="V7" i="7"/>
  <c r="W7" i="7"/>
  <c r="O8" i="7"/>
  <c r="P8" i="7"/>
  <c r="Q8" i="7"/>
  <c r="R8" i="7"/>
  <c r="S8" i="7"/>
  <c r="T8" i="7"/>
  <c r="U8" i="7"/>
  <c r="V8" i="7"/>
  <c r="W8" i="7"/>
  <c r="O9" i="7"/>
  <c r="P9" i="7"/>
  <c r="Q9" i="7"/>
  <c r="R9" i="7"/>
  <c r="S9" i="7"/>
  <c r="T9" i="7"/>
  <c r="U9" i="7"/>
  <c r="V9" i="7"/>
  <c r="W9" i="7"/>
  <c r="O10" i="7"/>
  <c r="P10" i="7"/>
  <c r="Q10" i="7"/>
  <c r="R10" i="7"/>
  <c r="S10" i="7"/>
  <c r="T10" i="7"/>
  <c r="U10" i="7"/>
  <c r="V10" i="7"/>
  <c r="W10" i="7"/>
  <c r="O11" i="7"/>
  <c r="P11" i="7"/>
  <c r="Q11" i="7"/>
  <c r="R11" i="7"/>
  <c r="S11" i="7"/>
  <c r="T11" i="7"/>
  <c r="U11" i="7"/>
  <c r="V11" i="7"/>
  <c r="W11" i="7"/>
  <c r="O12" i="7"/>
  <c r="P12" i="7"/>
  <c r="Q12" i="7"/>
  <c r="R12" i="7"/>
  <c r="S12" i="7"/>
  <c r="T12" i="7"/>
  <c r="U12" i="7"/>
  <c r="V12" i="7"/>
  <c r="W12" i="7"/>
  <c r="O13" i="7"/>
  <c r="P13" i="7"/>
  <c r="Q13" i="7"/>
  <c r="R13" i="7"/>
  <c r="S13" i="7"/>
  <c r="T13" i="7"/>
  <c r="U13" i="7"/>
  <c r="V13" i="7"/>
  <c r="W13" i="7"/>
  <c r="O14" i="7"/>
  <c r="P14" i="7"/>
  <c r="Q14" i="7"/>
  <c r="R14" i="7"/>
  <c r="S14" i="7"/>
  <c r="T14" i="7"/>
  <c r="U14" i="7"/>
  <c r="V14" i="7"/>
  <c r="W14" i="7"/>
  <c r="O15" i="7"/>
  <c r="P15" i="7"/>
  <c r="Q15" i="7"/>
  <c r="R15" i="7"/>
  <c r="S15" i="7"/>
  <c r="T15" i="7"/>
  <c r="U15" i="7"/>
  <c r="V15" i="7"/>
  <c r="W15" i="7"/>
  <c r="O16" i="7"/>
  <c r="P16" i="7"/>
  <c r="Q16" i="7"/>
  <c r="R16" i="7"/>
  <c r="S16" i="7"/>
  <c r="T16" i="7"/>
  <c r="U16" i="7"/>
  <c r="V16" i="7"/>
  <c r="W16" i="7"/>
  <c r="O17" i="7"/>
  <c r="P17" i="7"/>
  <c r="Q17" i="7"/>
  <c r="R17" i="7"/>
  <c r="S17" i="7"/>
  <c r="T17" i="7"/>
  <c r="U17" i="7"/>
  <c r="V17" i="7"/>
  <c r="W17" i="7"/>
  <c r="O18" i="7"/>
  <c r="P18" i="7"/>
  <c r="Q18" i="7"/>
  <c r="R18" i="7"/>
  <c r="S18" i="7"/>
  <c r="T18" i="7"/>
  <c r="U18" i="7"/>
  <c r="V18" i="7"/>
  <c r="W18" i="7"/>
  <c r="O19" i="7"/>
  <c r="P19" i="7"/>
  <c r="Q19" i="7"/>
  <c r="R19" i="7"/>
  <c r="S19" i="7"/>
  <c r="T19" i="7"/>
  <c r="U19" i="7"/>
  <c r="V19" i="7"/>
  <c r="W19" i="7"/>
  <c r="O20" i="7"/>
  <c r="P20" i="7"/>
  <c r="Q20" i="7"/>
  <c r="R20" i="7"/>
  <c r="S20" i="7"/>
  <c r="T20" i="7"/>
  <c r="U20" i="7"/>
  <c r="V20" i="7"/>
  <c r="W20" i="7"/>
  <c r="O21" i="7"/>
  <c r="P21" i="7"/>
  <c r="Q21" i="7"/>
  <c r="R21" i="7"/>
  <c r="S21" i="7"/>
  <c r="T21" i="7"/>
  <c r="U21" i="7"/>
  <c r="V21" i="7"/>
  <c r="W21" i="7"/>
  <c r="O22" i="7"/>
  <c r="P22" i="7"/>
  <c r="Q22" i="7"/>
  <c r="R22" i="7"/>
  <c r="S22" i="7"/>
  <c r="T22" i="7"/>
  <c r="U22" i="7"/>
  <c r="V22" i="7"/>
  <c r="W22" i="7"/>
  <c r="O23" i="7"/>
  <c r="P23" i="7"/>
  <c r="Q23" i="7"/>
  <c r="R23" i="7"/>
  <c r="S23" i="7"/>
  <c r="T23" i="7"/>
  <c r="U23" i="7"/>
  <c r="V23" i="7"/>
  <c r="W23" i="7"/>
  <c r="O24" i="7"/>
  <c r="P24" i="7"/>
  <c r="Q24" i="7"/>
  <c r="R24" i="7"/>
  <c r="S24" i="7"/>
  <c r="T24" i="7"/>
  <c r="U24" i="7"/>
  <c r="V24" i="7"/>
  <c r="W24" i="7"/>
  <c r="N24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7" i="7"/>
  <c r="AA15" i="6"/>
  <c r="AA14" i="6"/>
  <c r="AA13" i="6"/>
  <c r="AA12" i="6"/>
  <c r="AA11" i="6"/>
  <c r="AA10" i="6"/>
  <c r="AA9" i="6"/>
  <c r="AA8" i="6"/>
  <c r="AA7" i="6"/>
  <c r="AA6" i="6"/>
  <c r="AA5" i="6"/>
  <c r="AA16" i="6" s="1"/>
  <c r="Z15" i="6"/>
  <c r="Z14" i="6"/>
  <c r="Z13" i="6"/>
  <c r="Z12" i="6"/>
  <c r="Z11" i="6"/>
  <c r="Z10" i="6"/>
  <c r="Z9" i="6"/>
  <c r="Z8" i="6"/>
  <c r="Z7" i="6"/>
  <c r="Z6" i="6"/>
  <c r="Z16" i="6" s="1"/>
  <c r="Z5" i="6"/>
  <c r="Y15" i="6"/>
  <c r="Y14" i="6"/>
  <c r="Y13" i="6"/>
  <c r="Y12" i="6"/>
  <c r="Y11" i="6"/>
  <c r="Y10" i="6"/>
  <c r="Y9" i="6"/>
  <c r="Y8" i="6"/>
  <c r="Y7" i="6"/>
  <c r="Y6" i="6"/>
  <c r="Y5" i="6"/>
  <c r="Y16" i="6" s="1"/>
  <c r="X15" i="6"/>
  <c r="X14" i="6"/>
  <c r="X13" i="6"/>
  <c r="X12" i="6"/>
  <c r="X11" i="6"/>
  <c r="X10" i="6"/>
  <c r="X9" i="6"/>
  <c r="X8" i="6"/>
  <c r="X7" i="6"/>
  <c r="X6" i="6"/>
  <c r="X5" i="6"/>
  <c r="W15" i="6"/>
  <c r="W14" i="6"/>
  <c r="W13" i="6"/>
  <c r="W12" i="6"/>
  <c r="W11" i="6"/>
  <c r="W10" i="6"/>
  <c r="W9" i="6"/>
  <c r="W8" i="6"/>
  <c r="W7" i="6"/>
  <c r="W6" i="6"/>
  <c r="W16" i="6" s="1"/>
  <c r="W5" i="6"/>
  <c r="V15" i="6"/>
  <c r="V14" i="6"/>
  <c r="V13" i="6"/>
  <c r="V12" i="6"/>
  <c r="V11" i="6"/>
  <c r="V10" i="6"/>
  <c r="V9" i="6"/>
  <c r="V8" i="6"/>
  <c r="V7" i="6"/>
  <c r="V6" i="6"/>
  <c r="V5" i="6"/>
  <c r="U15" i="6"/>
  <c r="U14" i="6"/>
  <c r="U13" i="6"/>
  <c r="U12" i="6"/>
  <c r="U11" i="6"/>
  <c r="U10" i="6"/>
  <c r="U9" i="6"/>
  <c r="U8" i="6"/>
  <c r="U7" i="6"/>
  <c r="U6" i="6"/>
  <c r="U5" i="6"/>
  <c r="T15" i="6"/>
  <c r="T14" i="6"/>
  <c r="T13" i="6"/>
  <c r="T12" i="6"/>
  <c r="T11" i="6"/>
  <c r="T10" i="6"/>
  <c r="T9" i="6"/>
  <c r="T8" i="6"/>
  <c r="T7" i="6"/>
  <c r="T6" i="6"/>
  <c r="T5" i="6"/>
  <c r="S15" i="6"/>
  <c r="S14" i="6"/>
  <c r="S13" i="6"/>
  <c r="S12" i="6"/>
  <c r="S11" i="6"/>
  <c r="S10" i="6"/>
  <c r="S9" i="6"/>
  <c r="S8" i="6"/>
  <c r="S7" i="6"/>
  <c r="S6" i="6"/>
  <c r="S16" i="6" s="1"/>
  <c r="S5" i="6"/>
  <c r="T16" i="6"/>
  <c r="U16" i="6"/>
  <c r="V16" i="6"/>
  <c r="X16" i="6"/>
  <c r="R16" i="6"/>
  <c r="R6" i="6"/>
  <c r="R7" i="6"/>
  <c r="R8" i="6"/>
  <c r="R9" i="6"/>
  <c r="R10" i="6"/>
  <c r="R11" i="6"/>
  <c r="R12" i="6"/>
  <c r="R13" i="6"/>
  <c r="R14" i="6"/>
  <c r="R15" i="6"/>
  <c r="R5" i="6"/>
  <c r="L24" i="7" l="1"/>
  <c r="J24" i="7"/>
  <c r="I24" i="7"/>
  <c r="H24" i="7"/>
  <c r="F24" i="7"/>
  <c r="E24" i="7"/>
  <c r="D24" i="7"/>
  <c r="L23" i="7"/>
  <c r="K23" i="7"/>
  <c r="K24" i="7" s="1"/>
  <c r="J23" i="7"/>
  <c r="I23" i="7"/>
  <c r="H23" i="7"/>
  <c r="G23" i="7"/>
  <c r="G24" i="7" s="1"/>
  <c r="F23" i="7"/>
  <c r="E23" i="7"/>
  <c r="D23" i="7"/>
  <c r="C23" i="7"/>
  <c r="C24" i="7" s="1"/>
  <c r="L18" i="7"/>
  <c r="K18" i="7"/>
  <c r="J18" i="7"/>
  <c r="I18" i="7"/>
  <c r="H18" i="7"/>
  <c r="G18" i="7"/>
  <c r="F18" i="7"/>
  <c r="E18" i="7"/>
  <c r="D18" i="7"/>
  <c r="C18" i="7"/>
  <c r="L14" i="7"/>
  <c r="K14" i="7"/>
  <c r="J14" i="7"/>
  <c r="I14" i="7"/>
  <c r="H14" i="7"/>
  <c r="G14" i="7"/>
  <c r="F14" i="7"/>
  <c r="E14" i="7"/>
  <c r="D14" i="7"/>
  <c r="C14" i="7"/>
  <c r="F16" i="6"/>
  <c r="G16" i="6"/>
  <c r="H16" i="6"/>
  <c r="I16" i="6"/>
  <c r="J16" i="6"/>
  <c r="K16" i="6"/>
  <c r="L16" i="6"/>
  <c r="M16" i="6"/>
  <c r="N16" i="6"/>
  <c r="E16" i="6"/>
  <c r="K23" i="4"/>
  <c r="J23" i="4"/>
  <c r="G23" i="4"/>
  <c r="F23" i="4"/>
  <c r="C23" i="4"/>
  <c r="L22" i="4"/>
  <c r="L23" i="4" s="1"/>
  <c r="K22" i="4"/>
  <c r="J22" i="4"/>
  <c r="I22" i="4"/>
  <c r="I23" i="4" s="1"/>
  <c r="H22" i="4"/>
  <c r="H23" i="4" s="1"/>
  <c r="G22" i="4"/>
  <c r="F22" i="4"/>
  <c r="E22" i="4"/>
  <c r="E23" i="4" s="1"/>
  <c r="D22" i="4"/>
  <c r="D23" i="4" s="1"/>
  <c r="C22" i="4"/>
  <c r="L17" i="4"/>
  <c r="K17" i="4"/>
  <c r="J17" i="4"/>
  <c r="I17" i="4"/>
  <c r="H17" i="4"/>
  <c r="G17" i="4"/>
  <c r="F17" i="4"/>
  <c r="E17" i="4"/>
  <c r="D17" i="4"/>
  <c r="C17" i="4"/>
  <c r="L13" i="4"/>
  <c r="K13" i="4"/>
  <c r="J13" i="4"/>
  <c r="I13" i="4"/>
  <c r="H13" i="4"/>
  <c r="G13" i="4"/>
  <c r="F13" i="4"/>
  <c r="E13" i="4"/>
  <c r="D13" i="4"/>
  <c r="C13" i="4"/>
  <c r="D20" i="3"/>
  <c r="D21" i="3" s="1"/>
  <c r="E20" i="3"/>
  <c r="E21" i="3" s="1"/>
  <c r="F20" i="3"/>
  <c r="G20" i="3"/>
  <c r="H20" i="3"/>
  <c r="H21" i="3" s="1"/>
  <c r="I20" i="3"/>
  <c r="I21" i="3" s="1"/>
  <c r="J20" i="3"/>
  <c r="K20" i="3"/>
  <c r="L20" i="3"/>
  <c r="L21" i="3" s="1"/>
  <c r="F21" i="3"/>
  <c r="G21" i="3"/>
  <c r="J21" i="3"/>
  <c r="K21" i="3"/>
  <c r="D15" i="3"/>
  <c r="E15" i="3"/>
  <c r="F15" i="3"/>
  <c r="G15" i="3"/>
  <c r="H15" i="3"/>
  <c r="I15" i="3"/>
  <c r="J15" i="3"/>
  <c r="K15" i="3"/>
  <c r="L15" i="3"/>
  <c r="D11" i="3"/>
  <c r="E11" i="3"/>
  <c r="F11" i="3"/>
  <c r="G11" i="3"/>
  <c r="H11" i="3"/>
  <c r="I11" i="3"/>
  <c r="J11" i="3"/>
  <c r="K11" i="3"/>
  <c r="L11" i="3"/>
  <c r="C21" i="3"/>
  <c r="C20" i="3"/>
  <c r="C15" i="3"/>
  <c r="C11" i="3"/>
  <c r="M23" i="7" l="1"/>
  <c r="M20" i="3"/>
  <c r="M17" i="4"/>
  <c r="M22" i="4"/>
  <c r="M15" i="3"/>
  <c r="M14" i="7"/>
  <c r="M18" i="7"/>
  <c r="O16" i="6"/>
  <c r="M13" i="4"/>
  <c r="M11" i="3"/>
  <c r="D17" i="2"/>
  <c r="E17" i="2"/>
  <c r="F17" i="2"/>
  <c r="G17" i="2"/>
  <c r="H17" i="2"/>
  <c r="I17" i="2"/>
  <c r="J17" i="2"/>
  <c r="K17" i="2"/>
  <c r="L17" i="2"/>
  <c r="C17" i="2"/>
  <c r="M24" i="7" l="1"/>
  <c r="X12" i="7" s="1"/>
  <c r="AB15" i="6"/>
  <c r="AB11" i="6"/>
  <c r="AB7" i="6"/>
  <c r="AB6" i="6"/>
  <c r="AB9" i="6"/>
  <c r="AB14" i="6"/>
  <c r="AB10" i="6"/>
  <c r="AB13" i="6"/>
  <c r="AB12" i="6"/>
  <c r="AB8" i="6"/>
  <c r="AB5" i="6"/>
  <c r="M23" i="4"/>
  <c r="M17" i="2"/>
  <c r="M21" i="3"/>
  <c r="D15" i="1"/>
  <c r="E15" i="1"/>
  <c r="F15" i="1"/>
  <c r="G15" i="1"/>
  <c r="H15" i="1"/>
  <c r="I15" i="1"/>
  <c r="J15" i="1"/>
  <c r="K15" i="1"/>
  <c r="L15" i="1"/>
  <c r="C15" i="1"/>
  <c r="X17" i="7" l="1"/>
  <c r="X18" i="7"/>
  <c r="X13" i="7"/>
  <c r="X16" i="7"/>
  <c r="X23" i="7"/>
  <c r="X9" i="7"/>
  <c r="X14" i="7"/>
  <c r="X21" i="7"/>
  <c r="X7" i="7"/>
  <c r="X8" i="7"/>
  <c r="X15" i="7"/>
  <c r="X22" i="7"/>
  <c r="X10" i="7"/>
  <c r="X19" i="7"/>
  <c r="X11" i="7"/>
  <c r="X20" i="7"/>
  <c r="AB16" i="6"/>
  <c r="M15" i="1"/>
  <c r="X24" i="7" l="1"/>
  <c r="D26" i="13"/>
  <c r="D25" i="13"/>
  <c r="D24" i="13"/>
  <c r="D23" i="13"/>
  <c r="E10" i="13"/>
  <c r="E11" i="13"/>
  <c r="E13" i="13"/>
  <c r="E14" i="13"/>
  <c r="F36" i="12"/>
  <c r="C36" i="12"/>
  <c r="D37" i="12"/>
  <c r="G30" i="12"/>
  <c r="D30" i="12"/>
  <c r="F22" i="12"/>
  <c r="C22" i="12"/>
  <c r="C24" i="13"/>
  <c r="E24" i="13" s="1"/>
  <c r="G21" i="12"/>
  <c r="G20" i="12"/>
  <c r="D20" i="12"/>
  <c r="D21" i="12"/>
  <c r="D23" i="12"/>
  <c r="D19" i="12"/>
  <c r="F12" i="12"/>
  <c r="C12" i="12"/>
  <c r="G11" i="12"/>
  <c r="G9" i="12"/>
  <c r="G7" i="12"/>
  <c r="D8" i="12"/>
  <c r="D9" i="12"/>
  <c r="D11" i="12"/>
  <c r="D7" i="12"/>
  <c r="D26" i="11"/>
  <c r="E25" i="11"/>
  <c r="E13" i="11"/>
  <c r="E8" i="10"/>
  <c r="E11" i="10"/>
  <c r="E12" i="10"/>
  <c r="E13" i="10"/>
  <c r="E14" i="10"/>
  <c r="E15" i="10"/>
  <c r="E16" i="10"/>
  <c r="E19" i="10"/>
  <c r="E7" i="10"/>
  <c r="D29" i="9"/>
  <c r="E22" i="12" l="1"/>
  <c r="G22" i="12" s="1"/>
  <c r="B36" i="12"/>
  <c r="D36" i="12" s="1"/>
  <c r="E12" i="12"/>
  <c r="G12" i="12" s="1"/>
  <c r="E42" i="12"/>
  <c r="G42" i="12" s="1"/>
  <c r="G23" i="12"/>
  <c r="C23" i="13"/>
  <c r="E23" i="13" s="1"/>
  <c r="B22" i="12"/>
  <c r="D22" i="12" s="1"/>
  <c r="G19" i="12"/>
  <c r="G37" i="12"/>
  <c r="G8" i="12"/>
  <c r="E36" i="12"/>
  <c r="G36" i="12" s="1"/>
  <c r="C26" i="11"/>
  <c r="E26" i="11" s="1"/>
  <c r="B12" i="12"/>
  <c r="D12" i="12" s="1"/>
  <c r="E22" i="9"/>
  <c r="E23" i="9"/>
  <c r="E24" i="9"/>
  <c r="E25" i="9"/>
  <c r="E28" i="9"/>
  <c r="E21" i="9"/>
  <c r="E9" i="9"/>
  <c r="E11" i="9"/>
  <c r="E12" i="9"/>
  <c r="E15" i="9"/>
  <c r="E16" i="9"/>
  <c r="C26" i="13" l="1"/>
  <c r="E26" i="13" s="1"/>
  <c r="C25" i="13"/>
  <c r="E25" i="13" s="1"/>
  <c r="C61" i="9"/>
  <c r="C71" i="9"/>
  <c r="C40" i="9"/>
  <c r="C50" i="9"/>
  <c r="C29" i="9"/>
  <c r="E29" i="9" s="1"/>
  <c r="F42" i="12"/>
  <c r="C42" i="12"/>
  <c r="B42" i="12"/>
  <c r="D42" i="12" s="1"/>
  <c r="E8" i="11"/>
  <c r="E9" i="10"/>
  <c r="E10" i="10"/>
  <c r="C21" i="10"/>
  <c r="D21" i="10"/>
  <c r="E7" i="9"/>
  <c r="E8" i="9"/>
  <c r="E6" i="9"/>
  <c r="D17" i="9"/>
  <c r="D73" i="9" s="1"/>
  <c r="C17" i="9"/>
  <c r="E21" i="10" l="1"/>
  <c r="E17" i="9"/>
  <c r="C73" i="9"/>
  <c r="E73" i="9" s="1"/>
  <c r="G14" i="8"/>
  <c r="G17" i="8"/>
  <c r="G27" i="8"/>
  <c r="F28" i="8"/>
  <c r="G24" i="8"/>
  <c r="G20" i="8"/>
  <c r="G8" i="8"/>
  <c r="C28" i="8"/>
  <c r="G23" i="8"/>
  <c r="G22" i="8"/>
  <c r="G19" i="8"/>
  <c r="G16" i="8"/>
  <c r="G12" i="8"/>
  <c r="G11" i="8"/>
  <c r="D28" i="8"/>
  <c r="G26" i="8"/>
  <c r="G25" i="8"/>
  <c r="E28" i="8"/>
  <c r="G18" i="8"/>
  <c r="G15" i="8"/>
  <c r="G9" i="8"/>
  <c r="G21" i="8"/>
  <c r="G10" i="8"/>
  <c r="G13" i="8"/>
  <c r="B28" i="8"/>
  <c r="G28" i="8" l="1"/>
</calcChain>
</file>

<file path=xl/sharedStrings.xml><?xml version="1.0" encoding="utf-8"?>
<sst xmlns="http://schemas.openxmlformats.org/spreadsheetml/2006/main" count="539" uniqueCount="309">
  <si>
    <t>Kód</t>
  </si>
  <si>
    <r>
      <t>Zdrojová skupina</t>
    </r>
    <r>
      <rPr>
        <sz val="10"/>
        <color indexed="8"/>
        <rFont val="Times New Roman"/>
        <family val="1"/>
        <charset val="238"/>
      </rPr>
      <t xml:space="preserve"> (vyhl. SÚBP a SBÚ č. 111/1975 Zb./vyhl. MPSVR SR č. 500/2006 Z. z.)</t>
    </r>
  </si>
  <si>
    <t>I.</t>
  </si>
  <si>
    <t>Dopravné prostriedky</t>
  </si>
  <si>
    <t>II.</t>
  </si>
  <si>
    <t>Zdvíhadlá a dopravníky, zdvíhacie a dopravné pomôcky</t>
  </si>
  <si>
    <t>III.</t>
  </si>
  <si>
    <t>Stroje - hnacie, pomocné, obrábacie a pracovné</t>
  </si>
  <si>
    <t>IV.</t>
  </si>
  <si>
    <t>Pracovné, príp. cestné dopr. priestory ako zdroje pádov osôb</t>
  </si>
  <si>
    <t>V.</t>
  </si>
  <si>
    <t>Materiál, bremená, predmety</t>
  </si>
  <si>
    <t>VI.</t>
  </si>
  <si>
    <t>Náradie, nástroje, ručne ovládané strojčeky a prístroje</t>
  </si>
  <si>
    <t>VII.</t>
  </si>
  <si>
    <t>Priem. škodliviny, horúce látky a predmety, oheň a výbušniny</t>
  </si>
  <si>
    <t>VIII.</t>
  </si>
  <si>
    <t>Kotly, nádoby a vedenia (potrubia) pod tlakom</t>
  </si>
  <si>
    <t>IX.</t>
  </si>
  <si>
    <t>Elektrina</t>
  </si>
  <si>
    <t>X.</t>
  </si>
  <si>
    <t>Ľudia, zvieratá a prírodné živly</t>
  </si>
  <si>
    <t>XI.</t>
  </si>
  <si>
    <t>Iné zdroje</t>
  </si>
  <si>
    <t>S p o l u</t>
  </si>
  <si>
    <t>Tabuľka č. 8</t>
  </si>
  <si>
    <t>Tabuľka č. 9</t>
  </si>
  <si>
    <r>
      <t>Skupina príčin</t>
    </r>
    <r>
      <rPr>
        <sz val="10"/>
        <color indexed="8"/>
        <rFont val="Times New Roman"/>
        <family val="1"/>
        <charset val="238"/>
      </rPr>
      <t xml:space="preserve"> (vyhl. SÚBP a SBÚ č. 111/1975 Zb./vyhl. MPSVR SR č. 500/2006 Z. z.)</t>
    </r>
  </si>
  <si>
    <t>1.</t>
  </si>
  <si>
    <t>Chybný alebo nepriaznivý stav zdroja úrazu</t>
  </si>
  <si>
    <t>2.</t>
  </si>
  <si>
    <t>Chýbajúce alebo nedostatočné ochranné zariadenie a zabezpečenie</t>
  </si>
  <si>
    <t>3.</t>
  </si>
  <si>
    <t>Chýbajúce (nepridelené), nedostatočné alebo nevhodné OOPP</t>
  </si>
  <si>
    <t>4.</t>
  </si>
  <si>
    <t>Nepriaznivý stav alebo chybné usporiadanie pracoviska, príp. komunikácie</t>
  </si>
  <si>
    <t>5.</t>
  </si>
  <si>
    <t>Nedostatky v osvetlení, viditeľnosti, nepriaznivé vplyvy hluku, otrasov a škodlivého ovzdušia</t>
  </si>
  <si>
    <t>6.</t>
  </si>
  <si>
    <t>Nesprávna organizácia práce</t>
  </si>
  <si>
    <t>7.</t>
  </si>
  <si>
    <t>Neoboznámenosť s podmienkami bezpečnej práce a nedostatok potrebnej kvalifikácie</t>
  </si>
  <si>
    <t>8.</t>
  </si>
  <si>
    <t>Používanie nebezpečných postupov alebo spôsobov práce vrátane konania bez oprávnenia</t>
  </si>
  <si>
    <t>9.</t>
  </si>
  <si>
    <t>Odstránenie alebo nepoužívanie predpísaných bezpečnostných zariadení a ochranných opatrení</t>
  </si>
  <si>
    <t>10.</t>
  </si>
  <si>
    <t>Nepoužívanie (nesprávne používanie) predpísaných a pridelených OOP (prístrojov)</t>
  </si>
  <si>
    <t>11.</t>
  </si>
  <si>
    <t>Ohrozenie inými osobami (odvedenie pozornosti, žarty, hádky a iné nebezpečné konanie)</t>
  </si>
  <si>
    <t>12.</t>
  </si>
  <si>
    <t xml:space="preserve">Nedostatok osobných predpokladov na riadny pracovný výkon </t>
  </si>
  <si>
    <t>13.</t>
  </si>
  <si>
    <t>Ohrozenie zvieratami a prírodnými živlami</t>
  </si>
  <si>
    <t>14.</t>
  </si>
  <si>
    <t>Nezistené príčiny</t>
  </si>
  <si>
    <t>Tabuľka č. 12</t>
  </si>
  <si>
    <r>
      <t xml:space="preserve">Zdrojová skupina </t>
    </r>
    <r>
      <rPr>
        <sz val="10"/>
        <color indexed="8"/>
        <rFont val="Times New Roman"/>
        <family val="1"/>
        <charset val="238"/>
      </rPr>
      <t xml:space="preserve">(vyhl. SÚBP a SBÚ č.111/1975 Zb./vyhl. MPSVR SR č. 500/2006 Z. z.) </t>
    </r>
  </si>
  <si>
    <t>Počet</t>
  </si>
  <si>
    <t>Percentuálny podiel</t>
  </si>
  <si>
    <t>Pracovné, príp. cestné dopravné priestory ako zdroje pádov osôb</t>
  </si>
  <si>
    <t>Tabuľka č. 13</t>
  </si>
  <si>
    <r>
      <t xml:space="preserve">Skupina príčin </t>
    </r>
    <r>
      <rPr>
        <sz val="10"/>
        <color indexed="8"/>
        <rFont val="Times New Roman"/>
        <family val="1"/>
        <charset val="238"/>
      </rPr>
      <t xml:space="preserve">(vyhl. SÚBP a SBÚ č.111/1975 Zb./vyhl. MPSVR SR č. 500/2006 Z. z.) </t>
    </r>
  </si>
  <si>
    <t>Tabuľka č. 10</t>
  </si>
  <si>
    <r>
      <t xml:space="preserve">Spolu príčiny, za ktoré nesie zodpovednosť zamestnávateľ   </t>
    </r>
    <r>
      <rPr>
        <sz val="10"/>
        <color indexed="8"/>
        <rFont val="Times New Roman"/>
        <family val="1"/>
        <charset val="238"/>
      </rPr>
      <t>(kódy 1-7)</t>
    </r>
  </si>
  <si>
    <r>
      <t xml:space="preserve">Spolu príčiny spočívajúce v konaní samotného postihnutého      </t>
    </r>
    <r>
      <rPr>
        <sz val="10"/>
        <color indexed="8"/>
        <rFont val="Times New Roman"/>
        <family val="1"/>
        <charset val="238"/>
      </rPr>
      <t>(kódy 8-10)</t>
    </r>
  </si>
  <si>
    <r>
      <t>Spolu iné príčiny</t>
    </r>
    <r>
      <rPr>
        <sz val="10"/>
        <color indexed="8"/>
        <rFont val="Times New Roman"/>
        <family val="1"/>
        <charset val="238"/>
      </rPr>
      <t xml:space="preserve">              (kódy 11-14)</t>
    </r>
  </si>
  <si>
    <r>
      <t xml:space="preserve">Spolu príčiny, za ktoré nesie zodpovednosť zamestnávateľ                                    </t>
    </r>
    <r>
      <rPr>
        <sz val="10"/>
        <color indexed="8"/>
        <rFont val="Times New Roman"/>
        <family val="1"/>
        <charset val="238"/>
      </rPr>
      <t xml:space="preserve"> (kódy 1-7)</t>
    </r>
  </si>
  <si>
    <r>
      <t xml:space="preserve">Spolu iné príčiny                         </t>
    </r>
    <r>
      <rPr>
        <sz val="10"/>
        <color indexed="8"/>
        <rFont val="Times New Roman"/>
        <family val="1"/>
        <charset val="238"/>
      </rPr>
      <t xml:space="preserve"> (kódy 11-14)</t>
    </r>
  </si>
  <si>
    <r>
      <t xml:space="preserve">Spolu iné príčiny                            </t>
    </r>
    <r>
      <rPr>
        <sz val="10"/>
        <color indexed="8"/>
        <rFont val="Times New Roman"/>
        <family val="1"/>
        <charset val="238"/>
      </rPr>
      <t xml:space="preserve"> (kódy 11-14)</t>
    </r>
  </si>
  <si>
    <r>
      <t xml:space="preserve">Spolu príčiny, za ktoré nesie zodpovednosť zamestnávateľ                         </t>
    </r>
    <r>
      <rPr>
        <sz val="10"/>
        <color indexed="8"/>
        <rFont val="Times New Roman"/>
        <family val="1"/>
        <charset val="238"/>
      </rPr>
      <t xml:space="preserve"> (kódy 1-7)</t>
    </r>
  </si>
  <si>
    <r>
      <t xml:space="preserve">Spolu príčiny spočívajúce v konaní samotného postihnutého                                </t>
    </r>
    <r>
      <rPr>
        <sz val="10"/>
        <color indexed="8"/>
        <rFont val="Times New Roman"/>
        <family val="1"/>
        <charset val="238"/>
      </rPr>
      <t>(kódy 8-10)</t>
    </r>
  </si>
  <si>
    <r>
      <t xml:space="preserve">Spolu príčiny spočívajúce v konaní samotného postihnutého                            </t>
    </r>
    <r>
      <rPr>
        <sz val="10"/>
        <color indexed="8"/>
        <rFont val="Times New Roman"/>
        <family val="1"/>
        <charset val="238"/>
      </rPr>
      <t xml:space="preserve"> (kódy 8-10)</t>
    </r>
  </si>
  <si>
    <t>Spolu</t>
  </si>
  <si>
    <t xml:space="preserve">Iné          </t>
  </si>
  <si>
    <t>Samosprávny kraj (úrad samosprávneho kraja)</t>
  </si>
  <si>
    <t xml:space="preserve">Obec (obecný úrad), mesto (mestský úrad)     </t>
  </si>
  <si>
    <t>Záujmové združenie právnických osôb</t>
  </si>
  <si>
    <t xml:space="preserve">Cirkevná organizácia     </t>
  </si>
  <si>
    <t>Združenie (zväz, spolok...)</t>
  </si>
  <si>
    <t xml:space="preserve">Zahraničná osoba         </t>
  </si>
  <si>
    <t>Verejnoprávna inštitúcia</t>
  </si>
  <si>
    <t xml:space="preserve">Príspevková organizácia  </t>
  </si>
  <si>
    <t xml:space="preserve">Rozpočtová organizácia   </t>
  </si>
  <si>
    <t xml:space="preserve">Štátny podnik            </t>
  </si>
  <si>
    <t xml:space="preserve">Spoločenstvá vlastníkov pozemkov, bytov a pod. </t>
  </si>
  <si>
    <t>Družstvá</t>
  </si>
  <si>
    <t xml:space="preserve">Akciová spoločnosť       </t>
  </si>
  <si>
    <t>Nezisková organizácia</t>
  </si>
  <si>
    <t>Komanditná spoločnosť</t>
  </si>
  <si>
    <t>Spoločnosť s ručením obmedzeným</t>
  </si>
  <si>
    <t>Verejná obchodná spoločnosť</t>
  </si>
  <si>
    <t>Fyzické osoby spolu</t>
  </si>
  <si>
    <t>spolu</t>
  </si>
  <si>
    <t>250 a viac</t>
  </si>
  <si>
    <t xml:space="preserve"> 50 - 249</t>
  </si>
  <si>
    <t xml:space="preserve"> 10 - 49</t>
  </si>
  <si>
    <t xml:space="preserve"> 1 - 9</t>
  </si>
  <si>
    <t xml:space="preserve"> = 0</t>
  </si>
  <si>
    <t>rozdelenie podľa počtu zamestnancov</t>
  </si>
  <si>
    <t xml:space="preserve">Počet kontrolovaných subjektov  </t>
  </si>
  <si>
    <t>Právna forma subjektu</t>
  </si>
  <si>
    <t>C e l k o v ý  počet výkonov</t>
  </si>
  <si>
    <t>P o č e t   v ý k o n o v - SLvD</t>
  </si>
  <si>
    <t>Poradenská činnosť ostatná</t>
  </si>
  <si>
    <t>27/G</t>
  </si>
  <si>
    <t>Vyšetrovanie udalostí</t>
  </si>
  <si>
    <t>27/J</t>
  </si>
  <si>
    <t xml:space="preserve">Vybavovanie podnetov </t>
  </si>
  <si>
    <t>27/E</t>
  </si>
  <si>
    <t>Následné previerky - kontrola uložených opatrení</t>
  </si>
  <si>
    <t>27/F</t>
  </si>
  <si>
    <t>Mimoriadne previerky</t>
  </si>
  <si>
    <t>27/B</t>
  </si>
  <si>
    <t>Previerky podľa plánu práce</t>
  </si>
  <si>
    <t>27/A</t>
  </si>
  <si>
    <t>% porovnania</t>
  </si>
  <si>
    <t>Počet v roku</t>
  </si>
  <si>
    <t>SLvD</t>
  </si>
  <si>
    <t>P o č e t   v ý k o n o v - JD</t>
  </si>
  <si>
    <t>26/G</t>
  </si>
  <si>
    <t>Poradenská činnosť na vyžiadanie</t>
  </si>
  <si>
    <t>26/E</t>
  </si>
  <si>
    <t xml:space="preserve">Účasť na kolaudačnom konaní </t>
  </si>
  <si>
    <t>26/C</t>
  </si>
  <si>
    <t>26/F</t>
  </si>
  <si>
    <t>26/B</t>
  </si>
  <si>
    <t>26/A</t>
  </si>
  <si>
    <t>Jadrový dozor</t>
  </si>
  <si>
    <t>P o č e t   v ý k o n o v - KNZ</t>
  </si>
  <si>
    <t>25/G</t>
  </si>
  <si>
    <t>25/J</t>
  </si>
  <si>
    <t>25/E</t>
  </si>
  <si>
    <t>25/F</t>
  </si>
  <si>
    <t>25/B</t>
  </si>
  <si>
    <t>25/A</t>
  </si>
  <si>
    <t xml:space="preserve">Kontrola nelegálneho zamestnania </t>
  </si>
  <si>
    <t>P o č e t   v ý k o n o v  - PPV</t>
  </si>
  <si>
    <t>24/G</t>
  </si>
  <si>
    <t>Povoľovanie ľahkých prác mladistvých</t>
  </si>
  <si>
    <t>24/H</t>
  </si>
  <si>
    <t>24/E</t>
  </si>
  <si>
    <t>24/F</t>
  </si>
  <si>
    <t>24/B</t>
  </si>
  <si>
    <t>24/A</t>
  </si>
  <si>
    <t>P P V</t>
  </si>
  <si>
    <t>P o č e t   v ý k o n o v - trhový dohľad</t>
  </si>
  <si>
    <t>23/G</t>
  </si>
  <si>
    <t>23/J</t>
  </si>
  <si>
    <t>23/E</t>
  </si>
  <si>
    <t>Účasť na kolaudačnom konaní</t>
  </si>
  <si>
    <t>23/C</t>
  </si>
  <si>
    <t>23/F</t>
  </si>
  <si>
    <t>23/B</t>
  </si>
  <si>
    <t>23/A</t>
  </si>
  <si>
    <t>T r h o v ý   d o h ľ a d</t>
  </si>
  <si>
    <t>P o č e t   v ý k o n o v - BOZP</t>
  </si>
  <si>
    <t>22/G</t>
  </si>
  <si>
    <t>Závažné priemyselné havárie - vyšetrovanie ZPH a ohrozenia</t>
  </si>
  <si>
    <t>22/K3, 4</t>
  </si>
  <si>
    <t>Závažné priemyselné havárie - posudzovanie BS, prevencia</t>
  </si>
  <si>
    <t>22/K1, 2</t>
  </si>
  <si>
    <t>41/J-47/J</t>
  </si>
  <si>
    <t>22/E</t>
  </si>
  <si>
    <t>22/D</t>
  </si>
  <si>
    <t>22/C</t>
  </si>
  <si>
    <t>22/F</t>
  </si>
  <si>
    <t>22/B</t>
  </si>
  <si>
    <t>Previerky stavu BOZP</t>
  </si>
  <si>
    <t>22/A</t>
  </si>
  <si>
    <t xml:space="preserve"> B O Z P</t>
  </si>
  <si>
    <t xml:space="preserve"> S   p   o   l   u</t>
  </si>
  <si>
    <t>Bližšie nešpecifikovaný</t>
  </si>
  <si>
    <t>9999</t>
  </si>
  <si>
    <t>Trhový dohľad</t>
  </si>
  <si>
    <t>1300</t>
  </si>
  <si>
    <t>Pracovnoprávne a mzdové predpisy</t>
  </si>
  <si>
    <t>1200</t>
  </si>
  <si>
    <t>Kolektívne zmluvy</t>
  </si>
  <si>
    <t>1100</t>
  </si>
  <si>
    <t>Činnosti</t>
  </si>
  <si>
    <t>1000</t>
  </si>
  <si>
    <t>Špeciálne stroje a zariadenia</t>
  </si>
  <si>
    <t>0900</t>
  </si>
  <si>
    <t>Ostatné stroje a zariadenia</t>
  </si>
  <si>
    <t>0800</t>
  </si>
  <si>
    <t>VTZ</t>
  </si>
  <si>
    <t>0700</t>
  </si>
  <si>
    <t>Prevádzkové budovy a objekty</t>
  </si>
  <si>
    <t>0600</t>
  </si>
  <si>
    <t>Pracovné prostredie</t>
  </si>
  <si>
    <t>0500</t>
  </si>
  <si>
    <t>Organizácia práce</t>
  </si>
  <si>
    <t>0400</t>
  </si>
  <si>
    <t>Riadenie BOZP</t>
  </si>
  <si>
    <t>0300</t>
  </si>
  <si>
    <t>OOPP</t>
  </si>
  <si>
    <t>0200</t>
  </si>
  <si>
    <t>Ustanovené pracovné podmienky</t>
  </si>
  <si>
    <t>0100</t>
  </si>
  <si>
    <t>rok 2012</t>
  </si>
  <si>
    <t>% porovnaia</t>
  </si>
  <si>
    <t xml:space="preserve">P o č e t </t>
  </si>
  <si>
    <t>Skupina objektov dozoru</t>
  </si>
  <si>
    <t>Prehľad porušení predpisov (nedostatkov) podľa objektov</t>
  </si>
  <si>
    <t xml:space="preserve">          S   p   o   l   u</t>
  </si>
  <si>
    <t>Ostatné činnosti</t>
  </si>
  <si>
    <t>S</t>
  </si>
  <si>
    <t>Umenie, zábava a rekreácia</t>
  </si>
  <si>
    <t>R</t>
  </si>
  <si>
    <t>Zdravotníctvo a sociálna pomoc</t>
  </si>
  <si>
    <t>Q</t>
  </si>
  <si>
    <t>Vzdelávanie</t>
  </si>
  <si>
    <t>P</t>
  </si>
  <si>
    <t>Verejná správa a obrana; povinné sociálne zabezpečenie</t>
  </si>
  <si>
    <t>O</t>
  </si>
  <si>
    <t>Administratívne a podporné služby</t>
  </si>
  <si>
    <t>N</t>
  </si>
  <si>
    <t>Odborné, vedecké a technické činnosti</t>
  </si>
  <si>
    <t>M</t>
  </si>
  <si>
    <t>Činnosti v oblasti nehnuteľností</t>
  </si>
  <si>
    <t>L</t>
  </si>
  <si>
    <t>Finančné a poisťovacie činnosti</t>
  </si>
  <si>
    <t>K</t>
  </si>
  <si>
    <t>Informácie a komunikácia</t>
  </si>
  <si>
    <t>J</t>
  </si>
  <si>
    <t>Ubytovacie a stravovacie služby</t>
  </si>
  <si>
    <t>I</t>
  </si>
  <si>
    <t>Doprava a skladovanie</t>
  </si>
  <si>
    <t>H</t>
  </si>
  <si>
    <t>Veľkoobchod a maloobchod; oprava motorových vozidiel</t>
  </si>
  <si>
    <t>G</t>
  </si>
  <si>
    <t>Stavebníctvo</t>
  </si>
  <si>
    <t>F</t>
  </si>
  <si>
    <t>Dodávka vody; čistenie a odvod odpadových vôd</t>
  </si>
  <si>
    <t>E</t>
  </si>
  <si>
    <t>Dodávka elektriny, plynu, pary a studeného vzduchu</t>
  </si>
  <si>
    <t>D</t>
  </si>
  <si>
    <t>Priemyselná výroba</t>
  </si>
  <si>
    <t>C</t>
  </si>
  <si>
    <t>Ťažba a dobývanie</t>
  </si>
  <si>
    <t>B</t>
  </si>
  <si>
    <t>Poľnohospodárstvo, lesníctvo a rybolov</t>
  </si>
  <si>
    <t>A</t>
  </si>
  <si>
    <t>Názov odvetvia (ŠKEČ)</t>
  </si>
  <si>
    <t>Prehľad porušení predpisov (nedostatkov) podľa ŠKEČ</t>
  </si>
  <si>
    <t>Kontrola NZ</t>
  </si>
  <si>
    <t>Kontrola PPV</t>
  </si>
  <si>
    <t>Kontrola BOZP</t>
  </si>
  <si>
    <t>porovn.</t>
  </si>
  <si>
    <t>Sumy pokút v €</t>
  </si>
  <si>
    <t>Počet pokút</t>
  </si>
  <si>
    <t>Druh výkonu</t>
  </si>
  <si>
    <t>Blokové pokuty</t>
  </si>
  <si>
    <t>Vybavovanie podnetov</t>
  </si>
  <si>
    <t>Násl. previerky - kontrola uložených opatrení</t>
  </si>
  <si>
    <t>Uloženie blokových pokút v €</t>
  </si>
  <si>
    <t>Zákaz činnosti vodiča</t>
  </si>
  <si>
    <t>Práce bez právneho titulu - nelegálne zamestnávanie</t>
  </si>
  <si>
    <t>Zákaz ostatných prác bez oprávnenia, resp. kvalifikácie</t>
  </si>
  <si>
    <t>Zákaz ostatných prác mladistvých a žien</t>
  </si>
  <si>
    <t>Zákaz nočnej práce mladistých</t>
  </si>
  <si>
    <t>Zákaz práce nadčas ostatných</t>
  </si>
  <si>
    <t>Odobratie osvedčenia revízneho technika</t>
  </si>
  <si>
    <t>Zákaz používania technológie, činnosti</t>
  </si>
  <si>
    <t>Zákaz používania výrobných a prevádzkových priestorov</t>
  </si>
  <si>
    <t>Zákaz používania motorového vozidla</t>
  </si>
  <si>
    <t>Zákaz prevádzky ostatných strojov a zariadení</t>
  </si>
  <si>
    <t>Zákaz prevádzky VTZ elektrických</t>
  </si>
  <si>
    <t>Zákaz prevádzky VTZ plynových</t>
  </si>
  <si>
    <t>Zákaz prevádzky VTZ zdvíhacích</t>
  </si>
  <si>
    <t xml:space="preserve">Zákaz prevádzky VTZ tlakových </t>
  </si>
  <si>
    <t>Počet rozhodnutí</t>
  </si>
  <si>
    <t>D r u h   r o z h o d n u t i a</t>
  </si>
  <si>
    <t>Prehľad rozhodnutí podľa druhu</t>
  </si>
  <si>
    <t>Tabuľka č. 7</t>
  </si>
  <si>
    <t>Sociálna poisťovňa a zdravotné poisťovne</t>
  </si>
  <si>
    <t>2013/2012</t>
  </si>
  <si>
    <t>rok 2013</t>
  </si>
  <si>
    <t>rok 2013/2012</t>
  </si>
  <si>
    <t xml:space="preserve">Rozdelenie navrhnutých pokút podľa druhu výkonu </t>
  </si>
  <si>
    <r>
      <t>Podiely jednotlivých skupín príčin na celkovom počte ťažkých pracovných úrazov/s ťažkou ujmou na zdraví v organizáciách podliehajúcich dozoru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v rokoch  2003 - 2013</t>
    </r>
  </si>
  <si>
    <t>Počet subjektov kontrolovaných v roku 2013</t>
  </si>
  <si>
    <t xml:space="preserve">Prehľad výkonov inšpekcie práce </t>
  </si>
  <si>
    <t>Zákaz ostatných prác vykonávaných v rozpore s predpismi</t>
  </si>
  <si>
    <t>Navrhované pokuty organizáciám v €</t>
  </si>
  <si>
    <t>Navrhované pokuty jednotlivcom v €</t>
  </si>
  <si>
    <t>Poznámka: Počty pracovných úrazov za roky 2006 až 2011 obsahujú aj úrazy s PN najmenej 42 dní, ktoré vznikli od 1.7.2006 do 31.12.2011</t>
  </si>
  <si>
    <t>Tabuľka č. 6</t>
  </si>
  <si>
    <t>Podiely hlavných skupín zdrojov na celkovom počte smrteľných pracovných úrazov v organizáciách podliehajúcich dozoru                                                                                                                                             v rokoch 2003 - 2013</t>
  </si>
  <si>
    <t xml:space="preserve">Pokuty navrhnuté organizáciám </t>
  </si>
  <si>
    <t xml:space="preserve">S p o l u  pokuty navrhnuté organizáciám </t>
  </si>
  <si>
    <t xml:space="preserve">Pokuty navrhnuté jednotlivcom </t>
  </si>
  <si>
    <t xml:space="preserve">S p o l u   pokuty navrhnuté jednotlivcom </t>
  </si>
  <si>
    <t xml:space="preserve">S p o l u   pokuty navrhnuté organizáciám </t>
  </si>
  <si>
    <t>S p o l u  pokuty navrhnuté jednotlivcom</t>
  </si>
  <si>
    <t>Tabuľka č. 5</t>
  </si>
  <si>
    <t>Tabuľka č. 4</t>
  </si>
  <si>
    <t>Tabuľka č. 3</t>
  </si>
  <si>
    <t>Tabuľka č. 2</t>
  </si>
  <si>
    <t>Tabuľka č. 1</t>
  </si>
  <si>
    <t>Druh činnosti, pri ktorej bola pokuta navrhnutá</t>
  </si>
  <si>
    <r>
      <t xml:space="preserve">Podiely hlavných skupín zdrojov na celkovom počte ťažkých pracovných úrazov/s ťažkou ujmou na zdraví v organizáciách </t>
    </r>
    <r>
      <rPr>
        <b/>
        <sz val="12"/>
        <rFont val="Times New Roman"/>
        <family val="1"/>
        <charset val="238"/>
      </rPr>
      <t xml:space="preserve">podliehajúcich dozoru </t>
    </r>
    <r>
      <rPr>
        <b/>
        <sz val="12"/>
        <color indexed="8"/>
        <rFont val="Times New Roman"/>
        <family val="1"/>
        <charset val="238"/>
      </rPr>
      <t>v rokoch 2003 - 2013</t>
    </r>
  </si>
  <si>
    <r>
      <t>Podiely jednotlivých skupín príčin na celkovom počte smrteľných pracovných úrazov v organizáciách podliehajúcich dozoru</t>
    </r>
    <r>
      <rPr>
        <sz val="12"/>
        <color indexed="8"/>
        <rFont val="Times New Roman"/>
        <family val="1"/>
        <charset val="238"/>
      </rPr>
      <t xml:space="preserve"> </t>
    </r>
    <r>
      <rPr>
        <b/>
        <sz val="12"/>
        <color indexed="8"/>
        <rFont val="Times New Roman"/>
        <family val="1"/>
        <charset val="238"/>
      </rPr>
      <t>v rokoch 2003 - 2013</t>
    </r>
  </si>
  <si>
    <r>
      <t xml:space="preserve">Podiely hlavných skupín zdrojov na celkovom počte registrovaných pracovných úrazov v organizáciách </t>
    </r>
    <r>
      <rPr>
        <b/>
        <sz val="12"/>
        <rFont val="Times New Roman"/>
        <family val="1"/>
        <charset val="238"/>
      </rPr>
      <t xml:space="preserve">podliehajúcich dozoru </t>
    </r>
    <r>
      <rPr>
        <b/>
        <sz val="12"/>
        <color indexed="8"/>
        <rFont val="Times New Roman"/>
        <family val="1"/>
        <charset val="238"/>
      </rPr>
      <t>v rokoch 2003 – 2013</t>
    </r>
  </si>
  <si>
    <r>
      <t xml:space="preserve">Podiely jednotlivých skupín príčin na celkovom počte registrovaných pracovných úrazov v organizáciách </t>
    </r>
    <r>
      <rPr>
        <b/>
        <sz val="12"/>
        <rFont val="Times New Roman"/>
        <family val="1"/>
        <charset val="238"/>
      </rPr>
      <t>podliehajúcich dozoru</t>
    </r>
    <r>
      <rPr>
        <b/>
        <sz val="12"/>
        <color indexed="8"/>
        <rFont val="Times New Roman"/>
        <family val="1"/>
        <charset val="238"/>
      </rPr>
      <t xml:space="preserve"> v rokoch 2003 - 2013</t>
    </r>
  </si>
  <si>
    <t>Zdroj: MH SR</t>
  </si>
  <si>
    <t xml:space="preserve">         </t>
  </si>
  <si>
    <t>Zdroj : MH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</si>
</sst>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7" formatCode="_-* #\ ##0"/>
    <numFmt numFmtId="168" formatCode="000"/>
    <numFmt numFmtId="169" formatCode="#,##0.0"/>
  </numFmts>
  <fonts count="32" x14ac:knownFonts="1">
    <font>
      <sz val="10"/>
      <name val="Arial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11"/>
      <name val="Times New Roman CE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Arial CE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Arial CE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Arial"/>
      <family val="2"/>
      <charset val="238"/>
    </font>
    <font>
      <sz val="11"/>
      <name val="Arial CE"/>
      <charset val="238"/>
    </font>
    <font>
      <sz val="10"/>
      <name val="Times New Roman CE"/>
      <charset val="238"/>
    </font>
    <font>
      <b/>
      <u/>
      <sz val="10"/>
      <name val="Times New Roman CE"/>
      <family val="1"/>
      <charset val="238"/>
    </font>
    <font>
      <b/>
      <sz val="14"/>
      <name val="Times New Roman"/>
      <family val="1"/>
      <charset val="238"/>
    </font>
    <font>
      <sz val="9"/>
      <name val="Times New Roman CE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9" fillId="0" borderId="0"/>
    <xf numFmtId="0" fontId="13" fillId="0" borderId="0"/>
    <xf numFmtId="0" fontId="19" fillId="0" borderId="0"/>
    <xf numFmtId="0" fontId="8" fillId="0" borderId="0"/>
    <xf numFmtId="0" fontId="13" fillId="0" borderId="0"/>
    <xf numFmtId="0" fontId="8" fillId="0" borderId="0"/>
    <xf numFmtId="0" fontId="9" fillId="0" borderId="0"/>
  </cellStyleXfs>
  <cellXfs count="3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14" fillId="0" borderId="13" xfId="2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3" applyFont="1" applyAlignment="1">
      <alignment horizontal="right" vertical="center"/>
    </xf>
    <xf numFmtId="49" fontId="14" fillId="0" borderId="13" xfId="1" applyNumberFormat="1" applyFont="1" applyBorder="1" applyAlignment="1">
      <alignment horizontal="center" vertical="center"/>
    </xf>
    <xf numFmtId="49" fontId="14" fillId="0" borderId="16" xfId="1" applyNumberFormat="1" applyFont="1" applyBorder="1" applyAlignment="1">
      <alignment horizontal="center" vertical="center"/>
    </xf>
    <xf numFmtId="3" fontId="21" fillId="0" borderId="5" xfId="1" applyNumberFormat="1" applyFont="1" applyBorder="1" applyAlignment="1">
      <alignment horizontal="center" vertical="center"/>
    </xf>
    <xf numFmtId="3" fontId="21" fillId="0" borderId="17" xfId="1" applyNumberFormat="1" applyFont="1" applyBorder="1" applyAlignment="1">
      <alignment horizontal="center" vertical="center"/>
    </xf>
    <xf numFmtId="3" fontId="14" fillId="0" borderId="18" xfId="1" applyNumberFormat="1" applyFont="1" applyBorder="1" applyAlignment="1">
      <alignment horizontal="center" vertical="center"/>
    </xf>
    <xf numFmtId="3" fontId="14" fillId="0" borderId="19" xfId="1" applyNumberFormat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49" fontId="14" fillId="0" borderId="20" xfId="2" applyNumberFormat="1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49" fontId="14" fillId="0" borderId="16" xfId="2" applyNumberFormat="1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2" fontId="7" fillId="0" borderId="0" xfId="2" applyNumberFormat="1" applyFont="1" applyAlignment="1">
      <alignment vertical="center"/>
    </xf>
    <xf numFmtId="49" fontId="7" fillId="0" borderId="2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center" vertical="center"/>
    </xf>
    <xf numFmtId="1" fontId="7" fillId="0" borderId="2" xfId="2" applyNumberFormat="1" applyFont="1" applyBorder="1" applyAlignment="1">
      <alignment horizontal="center" vertical="center"/>
    </xf>
    <xf numFmtId="49" fontId="7" fillId="0" borderId="23" xfId="2" applyNumberFormat="1" applyFont="1" applyBorder="1" applyAlignment="1">
      <alignment horizontal="center" vertical="center"/>
    </xf>
    <xf numFmtId="0" fontId="7" fillId="0" borderId="24" xfId="2" applyFont="1" applyBorder="1" applyAlignment="1">
      <alignment horizontal="left" vertical="center"/>
    </xf>
    <xf numFmtId="1" fontId="7" fillId="0" borderId="24" xfId="2" applyNumberFormat="1" applyFont="1" applyBorder="1" applyAlignment="1">
      <alignment horizontal="center" vertical="center"/>
    </xf>
    <xf numFmtId="0" fontId="14" fillId="0" borderId="25" xfId="2" applyFont="1" applyBorder="1" applyAlignment="1">
      <alignment horizontal="left" vertical="center"/>
    </xf>
    <xf numFmtId="0" fontId="14" fillId="0" borderId="26" xfId="2" applyFont="1" applyBorder="1" applyAlignment="1">
      <alignment horizontal="left" vertical="center"/>
    </xf>
    <xf numFmtId="1" fontId="14" fillId="0" borderId="27" xfId="2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7" fillId="0" borderId="0" xfId="2" applyFont="1" applyAlignment="1">
      <alignment horizontal="centerContinuous" vertical="center"/>
    </xf>
    <xf numFmtId="2" fontId="14" fillId="0" borderId="28" xfId="2" applyNumberFormat="1" applyFont="1" applyBorder="1" applyAlignment="1">
      <alignment horizontal="center" vertical="center"/>
    </xf>
    <xf numFmtId="168" fontId="7" fillId="0" borderId="29" xfId="2" applyNumberFormat="1" applyFont="1" applyBorder="1" applyAlignment="1">
      <alignment horizontal="centerContinuous" vertical="center"/>
    </xf>
    <xf numFmtId="3" fontId="7" fillId="0" borderId="30" xfId="2" applyNumberFormat="1" applyFont="1" applyBorder="1" applyAlignment="1">
      <alignment horizontal="center" vertical="center"/>
    </xf>
    <xf numFmtId="164" fontId="7" fillId="0" borderId="31" xfId="2" applyNumberFormat="1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32" xfId="2" applyFont="1" applyBorder="1" applyAlignment="1">
      <alignment horizontal="left" vertical="center"/>
    </xf>
    <xf numFmtId="168" fontId="7" fillId="0" borderId="9" xfId="2" applyNumberFormat="1" applyFont="1" applyBorder="1" applyAlignment="1">
      <alignment horizontal="centerContinuous" vertical="center"/>
    </xf>
    <xf numFmtId="0" fontId="7" fillId="0" borderId="1" xfId="2" applyFont="1" applyBorder="1" applyAlignment="1">
      <alignment horizontal="left" vertical="center"/>
    </xf>
    <xf numFmtId="0" fontId="7" fillId="0" borderId="25" xfId="2" applyFont="1" applyBorder="1" applyAlignment="1">
      <alignment horizontal="centerContinuous" vertical="center"/>
    </xf>
    <xf numFmtId="0" fontId="14" fillId="0" borderId="26" xfId="2" applyFont="1" applyBorder="1" applyAlignment="1">
      <alignment vertical="center"/>
    </xf>
    <xf numFmtId="3" fontId="18" fillId="0" borderId="33" xfId="2" applyNumberFormat="1" applyFont="1" applyBorder="1" applyAlignment="1">
      <alignment horizontal="center" vertical="center"/>
    </xf>
    <xf numFmtId="164" fontId="14" fillId="0" borderId="34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67" fontId="14" fillId="0" borderId="35" xfId="2" applyNumberFormat="1" applyFont="1" applyBorder="1" applyAlignment="1">
      <alignment horizontal="center" vertical="center"/>
    </xf>
    <xf numFmtId="2" fontId="14" fillId="0" borderId="35" xfId="2" applyNumberFormat="1" applyFont="1" applyBorder="1" applyAlignment="1">
      <alignment horizontal="center" vertical="center"/>
    </xf>
    <xf numFmtId="167" fontId="7" fillId="0" borderId="1" xfId="2" applyNumberFormat="1" applyFont="1" applyBorder="1" applyAlignment="1">
      <alignment horizontal="center" vertical="center"/>
    </xf>
    <xf numFmtId="2" fontId="7" fillId="0" borderId="31" xfId="2" applyNumberFormat="1" applyFont="1" applyBorder="1" applyAlignment="1">
      <alignment horizontal="center" vertical="center"/>
    </xf>
    <xf numFmtId="167" fontId="7" fillId="0" borderId="2" xfId="2" applyNumberFormat="1" applyFont="1" applyBorder="1" applyAlignment="1">
      <alignment horizontal="center" vertical="center"/>
    </xf>
    <xf numFmtId="2" fontId="7" fillId="0" borderId="10" xfId="2" applyNumberFormat="1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168" fontId="7" fillId="0" borderId="23" xfId="2" applyNumberFormat="1" applyFont="1" applyBorder="1" applyAlignment="1">
      <alignment horizontal="centerContinuous" vertical="center"/>
    </xf>
    <xf numFmtId="167" fontId="7" fillId="0" borderId="24" xfId="2" applyNumberFormat="1" applyFont="1" applyBorder="1" applyAlignment="1">
      <alignment horizontal="center" vertical="center"/>
    </xf>
    <xf numFmtId="2" fontId="7" fillId="0" borderId="36" xfId="2" applyNumberFormat="1" applyFont="1" applyBorder="1" applyAlignment="1">
      <alignment horizontal="center" vertical="center"/>
    </xf>
    <xf numFmtId="167" fontId="14" fillId="0" borderId="33" xfId="2" applyNumberFormat="1" applyFont="1" applyBorder="1" applyAlignment="1">
      <alignment horizontal="center" vertical="center"/>
    </xf>
    <xf numFmtId="2" fontId="14" fillId="0" borderId="34" xfId="2" applyNumberFormat="1" applyFont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2" fontId="7" fillId="0" borderId="17" xfId="2" applyNumberFormat="1" applyFont="1" applyBorder="1" applyAlignment="1">
      <alignment horizontal="center" vertical="center"/>
    </xf>
    <xf numFmtId="167" fontId="7" fillId="0" borderId="3" xfId="2" applyNumberFormat="1" applyFont="1" applyBorder="1" applyAlignment="1">
      <alignment horizontal="center" vertical="center"/>
    </xf>
    <xf numFmtId="0" fontId="7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2" fontId="15" fillId="0" borderId="36" xfId="2" applyNumberFormat="1" applyFont="1" applyBorder="1" applyAlignment="1">
      <alignment horizontal="center" vertical="center"/>
    </xf>
    <xf numFmtId="0" fontId="7" fillId="0" borderId="35" xfId="2" applyFont="1" applyBorder="1" applyAlignment="1">
      <alignment horizontal="centerContinuous" vertical="center"/>
    </xf>
    <xf numFmtId="0" fontId="14" fillId="0" borderId="35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49" fontId="10" fillId="0" borderId="0" xfId="1" applyNumberFormat="1" applyFont="1" applyAlignment="1">
      <alignment vertical="center"/>
    </xf>
    <xf numFmtId="49" fontId="12" fillId="0" borderId="0" xfId="1" applyNumberFormat="1" applyFont="1" applyAlignment="1">
      <alignment vertical="center"/>
    </xf>
    <xf numFmtId="0" fontId="24" fillId="0" borderId="0" xfId="1" applyFont="1" applyAlignment="1">
      <alignment vertical="center"/>
    </xf>
    <xf numFmtId="164" fontId="7" fillId="0" borderId="12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4" fontId="25" fillId="0" borderId="31" xfId="2" applyNumberFormat="1" applyFont="1" applyBorder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4" fontId="25" fillId="0" borderId="10" xfId="2" applyNumberFormat="1" applyFont="1" applyBorder="1" applyAlignment="1">
      <alignment horizontal="center" vertical="center"/>
    </xf>
    <xf numFmtId="3" fontId="14" fillId="0" borderId="33" xfId="2" applyNumberFormat="1" applyFont="1" applyBorder="1" applyAlignment="1">
      <alignment horizontal="center" vertical="center"/>
    </xf>
    <xf numFmtId="169" fontId="25" fillId="0" borderId="10" xfId="2" applyNumberFormat="1" applyFont="1" applyBorder="1" applyAlignment="1">
      <alignment horizontal="center" vertical="center"/>
    </xf>
    <xf numFmtId="0" fontId="26" fillId="0" borderId="0" xfId="2" applyFont="1" applyAlignment="1">
      <alignment horizontal="centerContinuous" vertical="center"/>
    </xf>
    <xf numFmtId="0" fontId="7" fillId="0" borderId="4" xfId="2" applyFont="1" applyBorder="1" applyAlignment="1">
      <alignment horizontal="center" vertical="center"/>
    </xf>
    <xf numFmtId="3" fontId="7" fillId="0" borderId="40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41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/>
    </xf>
    <xf numFmtId="3" fontId="14" fillId="0" borderId="43" xfId="2" applyNumberFormat="1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7" fillId="0" borderId="29" xfId="2" applyFont="1" applyBorder="1" applyAlignment="1">
      <alignment horizontal="left" vertical="center"/>
    </xf>
    <xf numFmtId="3" fontId="7" fillId="0" borderId="32" xfId="2" applyNumberFormat="1" applyFont="1" applyBorder="1" applyAlignment="1">
      <alignment horizontal="center" vertical="center"/>
    </xf>
    <xf numFmtId="0" fontId="7" fillId="0" borderId="44" xfId="2" applyFont="1" applyBorder="1" applyAlignment="1">
      <alignment horizontal="left" vertical="center"/>
    </xf>
    <xf numFmtId="3" fontId="7" fillId="0" borderId="45" xfId="2" applyNumberFormat="1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169" fontId="7" fillId="0" borderId="31" xfId="2" applyNumberFormat="1" applyFont="1" applyBorder="1" applyAlignment="1">
      <alignment horizontal="center" vertical="center"/>
    </xf>
    <xf numFmtId="169" fontId="14" fillId="0" borderId="19" xfId="2" applyNumberFormat="1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2" fontId="7" fillId="0" borderId="0" xfId="3" applyNumberFormat="1" applyFont="1" applyAlignment="1">
      <alignment vertical="center"/>
    </xf>
    <xf numFmtId="0" fontId="7" fillId="0" borderId="22" xfId="3" applyFont="1" applyBorder="1" applyAlignment="1">
      <alignment horizontal="center" vertical="center"/>
    </xf>
    <xf numFmtId="0" fontId="7" fillId="0" borderId="14" xfId="3" applyFont="1" applyBorder="1" applyAlignment="1">
      <alignment horizontal="left" vertical="center"/>
    </xf>
    <xf numFmtId="1" fontId="7" fillId="0" borderId="14" xfId="3" applyNumberFormat="1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1" fontId="14" fillId="0" borderId="43" xfId="3" applyNumberFormat="1" applyFont="1" applyBorder="1" applyAlignment="1">
      <alignment horizontal="center" vertical="center"/>
    </xf>
    <xf numFmtId="1" fontId="14" fillId="0" borderId="51" xfId="3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" fillId="3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3" fontId="1" fillId="2" borderId="18" xfId="0" applyNumberFormat="1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left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2" fontId="20" fillId="0" borderId="31" xfId="0" applyNumberFormat="1" applyFont="1" applyBorder="1" applyAlignment="1">
      <alignment horizontal="left" vertical="center"/>
    </xf>
    <xf numFmtId="3" fontId="2" fillId="0" borderId="59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2" fontId="20" fillId="0" borderId="4" xfId="0" applyNumberFormat="1" applyFont="1" applyBorder="1" applyAlignment="1">
      <alignment horizontal="center" vertical="center"/>
    </xf>
    <xf numFmtId="2" fontId="20" fillId="0" borderId="17" xfId="0" applyNumberFormat="1" applyFont="1" applyBorder="1" applyAlignment="1">
      <alignment horizontal="center" vertical="center"/>
    </xf>
    <xf numFmtId="3" fontId="2" fillId="0" borderId="61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2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2" fontId="20" fillId="0" borderId="13" xfId="0" applyNumberFormat="1" applyFont="1" applyBorder="1" applyAlignment="1">
      <alignment horizontal="center" vertical="center"/>
    </xf>
    <xf numFmtId="2" fontId="20" fillId="0" borderId="16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 wrapText="1"/>
    </xf>
    <xf numFmtId="3" fontId="1" fillId="2" borderId="62" xfId="0" applyNumberFormat="1" applyFont="1" applyFill="1" applyBorder="1" applyAlignment="1">
      <alignment horizontal="center" vertical="center" wrapText="1"/>
    </xf>
    <xf numFmtId="3" fontId="1" fillId="2" borderId="5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" fillId="0" borderId="3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40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/>
    </xf>
    <xf numFmtId="2" fontId="20" fillId="0" borderId="31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63" xfId="0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0" fontId="1" fillId="2" borderId="64" xfId="0" applyFont="1" applyFill="1" applyBorder="1" applyAlignment="1">
      <alignment horizontal="left" vertical="center" wrapText="1"/>
    </xf>
    <xf numFmtId="49" fontId="14" fillId="0" borderId="83" xfId="1" applyNumberFormat="1" applyFont="1" applyBorder="1" applyAlignment="1">
      <alignment horizontal="center" vertical="center"/>
    </xf>
    <xf numFmtId="3" fontId="14" fillId="0" borderId="47" xfId="1" applyNumberFormat="1" applyFont="1" applyBorder="1" applyAlignment="1">
      <alignment horizontal="center" vertical="center"/>
    </xf>
    <xf numFmtId="0" fontId="14" fillId="0" borderId="84" xfId="1" applyFont="1" applyBorder="1" applyAlignment="1">
      <alignment vertical="center"/>
    </xf>
    <xf numFmtId="0" fontId="7" fillId="0" borderId="49" xfId="1" applyFont="1" applyBorder="1" applyAlignment="1">
      <alignment vertical="center"/>
    </xf>
    <xf numFmtId="0" fontId="14" fillId="0" borderId="85" xfId="1" applyFont="1" applyBorder="1" applyAlignment="1">
      <alignment vertical="center"/>
    </xf>
    <xf numFmtId="0" fontId="7" fillId="0" borderId="79" xfId="1" applyFont="1" applyBorder="1" applyAlignment="1">
      <alignment vertical="center"/>
    </xf>
    <xf numFmtId="3" fontId="20" fillId="0" borderId="5" xfId="1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21" fillId="0" borderId="10" xfId="1" applyNumberFormat="1" applyFont="1" applyBorder="1" applyAlignment="1">
      <alignment horizontal="center" vertical="center"/>
    </xf>
    <xf numFmtId="3" fontId="21" fillId="0" borderId="20" xfId="1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7" fillId="0" borderId="30" xfId="2" applyNumberFormat="1" applyFont="1" applyBorder="1" applyAlignment="1">
      <alignment horizontal="center" vertical="center"/>
    </xf>
    <xf numFmtId="1" fontId="14" fillId="0" borderId="33" xfId="2" applyNumberFormat="1" applyFont="1" applyBorder="1" applyAlignment="1">
      <alignment horizontal="center" vertical="center"/>
    </xf>
    <xf numFmtId="169" fontId="25" fillId="0" borderId="12" xfId="2" applyNumberFormat="1" applyFont="1" applyBorder="1" applyAlignment="1">
      <alignment horizontal="center" vertical="center"/>
    </xf>
    <xf numFmtId="169" fontId="25" fillId="0" borderId="34" xfId="2" applyNumberFormat="1" applyFont="1" applyBorder="1" applyAlignment="1">
      <alignment horizontal="center" vertical="center"/>
    </xf>
    <xf numFmtId="0" fontId="7" fillId="0" borderId="89" xfId="2" applyFont="1" applyBorder="1" applyAlignment="1">
      <alignment horizontal="left" vertical="center"/>
    </xf>
    <xf numFmtId="3" fontId="7" fillId="0" borderId="6" xfId="2" applyNumberFormat="1" applyFont="1" applyBorder="1" applyAlignment="1">
      <alignment horizontal="center" vertical="center"/>
    </xf>
    <xf numFmtId="3" fontId="7" fillId="0" borderId="59" xfId="2" applyNumberFormat="1" applyFont="1" applyBorder="1" applyAlignment="1">
      <alignment horizontal="center" vertical="center"/>
    </xf>
    <xf numFmtId="3" fontId="14" fillId="0" borderId="62" xfId="2" applyNumberFormat="1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3" fontId="14" fillId="0" borderId="42" xfId="2" applyNumberFormat="1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3" fontId="7" fillId="0" borderId="61" xfId="2" applyNumberFormat="1" applyFont="1" applyBorder="1" applyAlignment="1">
      <alignment horizontal="center" vertical="center"/>
    </xf>
    <xf numFmtId="3" fontId="7" fillId="0" borderId="92" xfId="2" applyNumberFormat="1" applyFont="1" applyBorder="1" applyAlignment="1">
      <alignment horizontal="center" vertical="center"/>
    </xf>
    <xf numFmtId="3" fontId="7" fillId="0" borderId="41" xfId="2" applyNumberFormat="1" applyFont="1" applyBorder="1" applyAlignment="1">
      <alignment horizontal="center" vertical="center"/>
    </xf>
    <xf numFmtId="3" fontId="7" fillId="0" borderId="29" xfId="2" applyNumberFormat="1" applyFont="1" applyBorder="1" applyAlignment="1">
      <alignment horizontal="center" vertical="center"/>
    </xf>
    <xf numFmtId="3" fontId="7" fillId="0" borderId="44" xfId="2" applyNumberFormat="1" applyFont="1" applyBorder="1" applyAlignment="1">
      <alignment horizontal="center" vertical="center"/>
    </xf>
    <xf numFmtId="164" fontId="7" fillId="0" borderId="46" xfId="3" applyNumberFormat="1" applyFont="1" applyBorder="1" applyAlignment="1">
      <alignment horizontal="center" vertical="center"/>
    </xf>
    <xf numFmtId="164" fontId="14" fillId="0" borderId="85" xfId="3" applyNumberFormat="1" applyFont="1" applyBorder="1" applyAlignment="1">
      <alignment horizontal="center" vertical="center"/>
    </xf>
    <xf numFmtId="3" fontId="7" fillId="0" borderId="48" xfId="3" applyNumberFormat="1" applyFont="1" applyBorder="1" applyAlignment="1">
      <alignment horizontal="center" vertical="center"/>
    </xf>
    <xf numFmtId="3" fontId="7" fillId="0" borderId="2" xfId="3" applyNumberFormat="1" applyFont="1" applyBorder="1" applyAlignment="1">
      <alignment horizontal="center" vertical="center"/>
    </xf>
    <xf numFmtId="3" fontId="7" fillId="0" borderId="24" xfId="3" applyNumberFormat="1" applyFont="1" applyBorder="1" applyAlignment="1">
      <alignment horizontal="center" vertical="center"/>
    </xf>
    <xf numFmtId="164" fontId="7" fillId="0" borderId="50" xfId="3" applyNumberFormat="1" applyFont="1" applyBorder="1" applyAlignment="1">
      <alignment horizontal="center" vertical="center"/>
    </xf>
    <xf numFmtId="0" fontId="15" fillId="0" borderId="62" xfId="3" applyFont="1" applyBorder="1" applyAlignment="1">
      <alignment horizontal="left" vertical="center"/>
    </xf>
    <xf numFmtId="1" fontId="7" fillId="0" borderId="22" xfId="3" applyNumberFormat="1" applyFont="1" applyBorder="1" applyAlignment="1">
      <alignment horizontal="center" vertical="center"/>
    </xf>
    <xf numFmtId="1" fontId="14" fillId="0" borderId="55" xfId="3" applyNumberFormat="1" applyFont="1" applyBorder="1" applyAlignment="1">
      <alignment horizontal="center" vertical="center"/>
    </xf>
    <xf numFmtId="3" fontId="7" fillId="0" borderId="57" xfId="3" applyNumberFormat="1" applyFont="1" applyBorder="1" applyAlignment="1">
      <alignment horizontal="center" vertical="center"/>
    </xf>
    <xf numFmtId="3" fontId="7" fillId="0" borderId="9" xfId="3" applyNumberFormat="1" applyFont="1" applyBorder="1" applyAlignment="1">
      <alignment horizontal="center" vertical="center"/>
    </xf>
    <xf numFmtId="3" fontId="7" fillId="0" borderId="23" xfId="3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20" fillId="0" borderId="60" xfId="0" applyNumberFormat="1" applyFont="1" applyBorder="1" applyAlignment="1">
      <alignment horizontal="center" vertical="center"/>
    </xf>
    <xf numFmtId="3" fontId="20" fillId="0" borderId="17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0" fontId="27" fillId="0" borderId="0" xfId="0" applyFont="1" applyAlignment="1">
      <alignment horizontal="justify" vertical="center"/>
    </xf>
    <xf numFmtId="0" fontId="28" fillId="0" borderId="0" xfId="1" applyFont="1" applyAlignment="1">
      <alignment vertical="center"/>
    </xf>
    <xf numFmtId="0" fontId="28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14" fillId="0" borderId="73" xfId="1" applyFont="1" applyBorder="1" applyAlignment="1">
      <alignment horizontal="center" vertical="center"/>
    </xf>
    <xf numFmtId="0" fontId="14" fillId="0" borderId="65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49" fontId="14" fillId="0" borderId="51" xfId="1" applyNumberFormat="1" applyFont="1" applyBorder="1" applyAlignment="1">
      <alignment horizontal="center" vertical="center"/>
    </xf>
    <xf numFmtId="49" fontId="14" fillId="0" borderId="78" xfId="1" applyNumberFormat="1" applyFont="1" applyBorder="1" applyAlignment="1">
      <alignment horizontal="center" vertical="center"/>
    </xf>
    <xf numFmtId="49" fontId="14" fillId="0" borderId="79" xfId="1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4" fillId="0" borderId="66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4" fillId="0" borderId="65" xfId="2" applyFont="1" applyBorder="1" applyAlignment="1">
      <alignment horizontal="center" vertical="center"/>
    </xf>
    <xf numFmtId="0" fontId="14" fillId="0" borderId="68" xfId="2" applyFont="1" applyBorder="1" applyAlignment="1">
      <alignment horizontal="center" vertical="center"/>
    </xf>
    <xf numFmtId="0" fontId="14" fillId="0" borderId="65" xfId="2" applyFont="1" applyBorder="1" applyAlignment="1">
      <alignment horizontal="center" vertical="center" wrapText="1"/>
    </xf>
    <xf numFmtId="0" fontId="14" fillId="0" borderId="68" xfId="2" applyFont="1" applyBorder="1" applyAlignment="1">
      <alignment horizontal="center" vertical="center" wrapText="1"/>
    </xf>
    <xf numFmtId="0" fontId="14" fillId="0" borderId="69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14" fillId="0" borderId="72" xfId="2" applyFont="1" applyBorder="1" applyAlignment="1">
      <alignment horizontal="center" vertical="center"/>
    </xf>
    <xf numFmtId="0" fontId="13" fillId="0" borderId="73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2" fontId="14" fillId="0" borderId="58" xfId="2" applyNumberFormat="1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4" fillId="0" borderId="74" xfId="2" applyFont="1" applyBorder="1" applyAlignment="1">
      <alignment horizontal="center" vertical="center"/>
    </xf>
    <xf numFmtId="0" fontId="14" fillId="0" borderId="25" xfId="2" applyFont="1" applyBorder="1" applyAlignment="1">
      <alignment horizontal="left" vertical="center"/>
    </xf>
    <xf numFmtId="0" fontId="14" fillId="0" borderId="26" xfId="2" applyFont="1" applyBorder="1" applyAlignment="1">
      <alignment horizontal="left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2" fontId="14" fillId="0" borderId="28" xfId="2" applyNumberFormat="1" applyFont="1" applyBorder="1" applyAlignment="1">
      <alignment horizontal="center" vertical="center" wrapText="1"/>
    </xf>
    <xf numFmtId="0" fontId="13" fillId="0" borderId="31" xfId="2" applyFont="1" applyBorder="1" applyAlignment="1">
      <alignment horizontal="center" vertical="center" wrapText="1"/>
    </xf>
    <xf numFmtId="0" fontId="14" fillId="0" borderId="57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86" xfId="2" applyFont="1" applyBorder="1" applyAlignment="1">
      <alignment horizontal="center" vertical="center"/>
    </xf>
    <xf numFmtId="0" fontId="14" fillId="0" borderId="73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 textRotation="90"/>
    </xf>
    <xf numFmtId="0" fontId="14" fillId="0" borderId="75" xfId="2" applyFont="1" applyBorder="1" applyAlignment="1">
      <alignment horizontal="center" vertical="center" textRotation="90"/>
    </xf>
    <xf numFmtId="0" fontId="14" fillId="0" borderId="20" xfId="2" applyFont="1" applyBorder="1" applyAlignment="1">
      <alignment horizontal="center" vertical="center" textRotation="90"/>
    </xf>
    <xf numFmtId="0" fontId="14" fillId="0" borderId="86" xfId="2" applyFont="1" applyBorder="1" applyAlignment="1">
      <alignment horizontal="center" vertical="center" wrapText="1"/>
    </xf>
    <xf numFmtId="0" fontId="14" fillId="0" borderId="87" xfId="2" applyFont="1" applyBorder="1" applyAlignment="1">
      <alignment horizontal="center" vertical="center" wrapText="1"/>
    </xf>
    <xf numFmtId="0" fontId="14" fillId="0" borderId="88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3" fillId="0" borderId="67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4" fillId="0" borderId="90" xfId="2" applyFont="1" applyBorder="1" applyAlignment="1">
      <alignment horizontal="center" vertical="center" wrapText="1"/>
    </xf>
    <xf numFmtId="0" fontId="13" fillId="0" borderId="91" xfId="2" applyFont="1" applyBorder="1" applyAlignment="1">
      <alignment horizontal="center" vertical="center" wrapText="1"/>
    </xf>
    <xf numFmtId="0" fontId="14" fillId="0" borderId="87" xfId="2" applyFont="1" applyBorder="1" applyAlignment="1">
      <alignment horizontal="center" vertical="center"/>
    </xf>
    <xf numFmtId="0" fontId="14" fillId="0" borderId="88" xfId="2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7" fillId="0" borderId="77" xfId="3" applyFont="1" applyBorder="1" applyAlignment="1">
      <alignment horizontal="left" vertical="center"/>
    </xf>
    <xf numFmtId="0" fontId="8" fillId="0" borderId="94" xfId="3" applyFont="1" applyBorder="1" applyAlignment="1">
      <alignment horizontal="left" vertical="center"/>
    </xf>
    <xf numFmtId="1" fontId="14" fillId="0" borderId="11" xfId="3" applyNumberFormat="1" applyFont="1" applyBorder="1" applyAlignment="1">
      <alignment horizontal="center" vertical="center" wrapText="1"/>
    </xf>
    <xf numFmtId="1" fontId="8" fillId="0" borderId="67" xfId="3" applyNumberFormat="1" applyFont="1" applyBorder="1" applyAlignment="1">
      <alignment horizontal="center" vertical="center" wrapText="1"/>
    </xf>
    <xf numFmtId="1" fontId="14" fillId="0" borderId="3" xfId="3" applyNumberFormat="1" applyFont="1" applyBorder="1" applyAlignment="1">
      <alignment horizontal="center" vertical="center" wrapText="1"/>
    </xf>
    <xf numFmtId="1" fontId="8" fillId="0" borderId="68" xfId="3" applyNumberFormat="1" applyFont="1" applyBorder="1" applyAlignment="1">
      <alignment horizontal="center" vertical="center" wrapText="1"/>
    </xf>
    <xf numFmtId="1" fontId="14" fillId="0" borderId="78" xfId="3" applyNumberFormat="1" applyFont="1" applyBorder="1" applyAlignment="1">
      <alignment horizontal="center" vertical="center" wrapText="1"/>
    </xf>
    <xf numFmtId="1" fontId="8" fillId="0" borderId="79" xfId="3" applyNumberFormat="1" applyFont="1" applyBorder="1" applyAlignment="1">
      <alignment horizontal="center" vertical="center" wrapText="1"/>
    </xf>
    <xf numFmtId="0" fontId="7" fillId="0" borderId="80" xfId="3" applyFont="1" applyBorder="1" applyAlignment="1">
      <alignment horizontal="left" vertical="center"/>
    </xf>
    <xf numFmtId="0" fontId="8" fillId="0" borderId="7" xfId="3" applyFont="1" applyBorder="1" applyAlignment="1">
      <alignment horizontal="left" vertical="center"/>
    </xf>
    <xf numFmtId="0" fontId="7" fillId="0" borderId="29" xfId="3" applyFont="1" applyBorder="1" applyAlignment="1">
      <alignment horizontal="left" vertical="center"/>
    </xf>
    <xf numFmtId="0" fontId="8" fillId="0" borderId="61" xfId="3" applyFont="1" applyBorder="1" applyAlignment="1">
      <alignment horizontal="left" vertical="center"/>
    </xf>
    <xf numFmtId="0" fontId="14" fillId="0" borderId="66" xfId="3" applyFont="1" applyBorder="1" applyAlignment="1">
      <alignment horizontal="center" vertical="center"/>
    </xf>
    <xf numFmtId="0" fontId="14" fillId="0" borderId="74" xfId="3" applyFont="1" applyBorder="1" applyAlignment="1">
      <alignment horizontal="center" vertical="center"/>
    </xf>
    <xf numFmtId="0" fontId="14" fillId="0" borderId="67" xfId="3" applyFont="1" applyBorder="1" applyAlignment="1">
      <alignment horizontal="center" vertical="center"/>
    </xf>
    <xf numFmtId="0" fontId="14" fillId="0" borderId="72" xfId="3" applyFont="1" applyBorder="1" applyAlignment="1">
      <alignment horizontal="center" vertical="center"/>
    </xf>
    <xf numFmtId="0" fontId="14" fillId="0" borderId="93" xfId="3" applyFont="1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1" fontId="14" fillId="0" borderId="80" xfId="3" applyNumberFormat="1" applyFont="1" applyBorder="1" applyAlignment="1">
      <alignment horizontal="center" vertical="center"/>
    </xf>
    <xf numFmtId="1" fontId="14" fillId="0" borderId="81" xfId="3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5" fillId="3" borderId="0" xfId="0" applyFont="1" applyFill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5" fillId="3" borderId="82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 textRotation="90" wrapText="1"/>
    </xf>
    <xf numFmtId="0" fontId="1" fillId="0" borderId="74" xfId="0" applyFont="1" applyBorder="1" applyAlignment="1">
      <alignment horizontal="center" vertical="center" textRotation="90" wrapText="1"/>
    </xf>
    <xf numFmtId="0" fontId="1" fillId="0" borderId="67" xfId="0" applyFont="1" applyBorder="1" applyAlignment="1">
      <alignment horizontal="center" vertical="center" textRotation="90" wrapText="1"/>
    </xf>
  </cellXfs>
  <cellStyles count="8">
    <cellStyle name="Normálna" xfId="0" builtinId="0"/>
    <cellStyle name="Normálna 2" xfId="1"/>
    <cellStyle name="Normálna 3" xfId="2"/>
    <cellStyle name="Normálna 4" xfId="3"/>
    <cellStyle name="Normálna 5" xfId="4"/>
    <cellStyle name="normálne 2" xfId="5"/>
    <cellStyle name="normálne 3" xfId="6"/>
    <cellStyle name="normálne 4" xfId="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Ruler="0" topLeftCell="A3" zoomScaleNormal="100" workbookViewId="0">
      <selection activeCell="A29" sqref="A29"/>
    </sheetView>
  </sheetViews>
  <sheetFormatPr defaultRowHeight="15" x14ac:dyDescent="0.2"/>
  <cols>
    <col min="1" max="1" width="42.42578125" style="36" customWidth="1"/>
    <col min="2" max="7" width="9.7109375" style="36" customWidth="1"/>
    <col min="8" max="16384" width="9.140625" style="36"/>
  </cols>
  <sheetData>
    <row r="1" spans="1:9" ht="18.75" x14ac:dyDescent="0.2">
      <c r="A1" s="238"/>
    </row>
    <row r="2" spans="1:9" x14ac:dyDescent="0.2">
      <c r="G2" s="29" t="s">
        <v>300</v>
      </c>
    </row>
    <row r="3" spans="1:9" ht="15.75" x14ac:dyDescent="0.2">
      <c r="A3" s="248" t="s">
        <v>282</v>
      </c>
      <c r="B3" s="248"/>
      <c r="C3" s="248"/>
      <c r="D3" s="248"/>
      <c r="E3" s="248"/>
      <c r="F3" s="248"/>
      <c r="G3" s="248"/>
    </row>
    <row r="4" spans="1:9" ht="10.5" customHeight="1" thickBot="1" x14ac:dyDescent="0.25"/>
    <row r="5" spans="1:9" ht="17.25" customHeight="1" x14ac:dyDescent="0.2">
      <c r="A5" s="251" t="s">
        <v>101</v>
      </c>
      <c r="B5" s="245" t="s">
        <v>100</v>
      </c>
      <c r="C5" s="246"/>
      <c r="D5" s="246"/>
      <c r="E5" s="246"/>
      <c r="F5" s="246"/>
      <c r="G5" s="247"/>
    </row>
    <row r="6" spans="1:9" ht="17.25" customHeight="1" x14ac:dyDescent="0.2">
      <c r="A6" s="252"/>
      <c r="B6" s="249" t="s">
        <v>99</v>
      </c>
      <c r="C6" s="249"/>
      <c r="D6" s="249"/>
      <c r="E6" s="249"/>
      <c r="F6" s="249"/>
      <c r="G6" s="250"/>
    </row>
    <row r="7" spans="1:9" s="94" customFormat="1" ht="17.25" customHeight="1" thickBot="1" x14ac:dyDescent="0.25">
      <c r="A7" s="253"/>
      <c r="B7" s="190" t="s">
        <v>98</v>
      </c>
      <c r="C7" s="30" t="s">
        <v>97</v>
      </c>
      <c r="D7" s="30" t="s">
        <v>96</v>
      </c>
      <c r="E7" s="30" t="s">
        <v>95</v>
      </c>
      <c r="F7" s="30" t="s">
        <v>94</v>
      </c>
      <c r="G7" s="31" t="s">
        <v>93</v>
      </c>
      <c r="H7" s="93"/>
    </row>
    <row r="8" spans="1:9" ht="18" customHeight="1" thickTop="1" x14ac:dyDescent="0.2">
      <c r="A8" s="192" t="s">
        <v>92</v>
      </c>
      <c r="B8" s="32">
        <v>1</v>
      </c>
      <c r="C8" s="32">
        <v>25</v>
      </c>
      <c r="D8" s="32">
        <v>5</v>
      </c>
      <c r="E8" s="32">
        <v>0</v>
      </c>
      <c r="F8" s="32">
        <v>0</v>
      </c>
      <c r="G8" s="33">
        <f>SUM(B8:F8)</f>
        <v>31</v>
      </c>
      <c r="I8" s="95"/>
    </row>
    <row r="9" spans="1:9" ht="18" customHeight="1" x14ac:dyDescent="0.2">
      <c r="A9" s="193" t="s">
        <v>91</v>
      </c>
      <c r="B9" s="196">
        <v>0</v>
      </c>
      <c r="C9" s="196">
        <v>0</v>
      </c>
      <c r="D9" s="196">
        <v>0</v>
      </c>
      <c r="E9" s="196">
        <v>0</v>
      </c>
      <c r="F9" s="196">
        <v>2</v>
      </c>
      <c r="G9" s="198">
        <f t="shared" ref="G9:G28" si="0">SUM(B9:F9)</f>
        <v>2</v>
      </c>
      <c r="I9" s="95"/>
    </row>
    <row r="10" spans="1:9" ht="18" customHeight="1" x14ac:dyDescent="0.2">
      <c r="A10" s="193" t="s">
        <v>90</v>
      </c>
      <c r="B10" s="196">
        <v>8</v>
      </c>
      <c r="C10" s="196">
        <v>90</v>
      </c>
      <c r="D10" s="196">
        <v>84</v>
      </c>
      <c r="E10" s="196">
        <v>21</v>
      </c>
      <c r="F10" s="196">
        <v>2</v>
      </c>
      <c r="G10" s="198">
        <f t="shared" si="0"/>
        <v>205</v>
      </c>
      <c r="I10" s="95"/>
    </row>
    <row r="11" spans="1:9" ht="18" customHeight="1" x14ac:dyDescent="0.2">
      <c r="A11" s="193" t="s">
        <v>89</v>
      </c>
      <c r="B11" s="196">
        <v>0</v>
      </c>
      <c r="C11" s="196">
        <v>0</v>
      </c>
      <c r="D11" s="196">
        <v>0</v>
      </c>
      <c r="E11" s="196">
        <v>0</v>
      </c>
      <c r="F11" s="196">
        <v>0</v>
      </c>
      <c r="G11" s="198">
        <f t="shared" si="0"/>
        <v>0</v>
      </c>
      <c r="I11" s="95"/>
    </row>
    <row r="12" spans="1:9" ht="18" customHeight="1" x14ac:dyDescent="0.2">
      <c r="A12" s="193" t="s">
        <v>88</v>
      </c>
      <c r="B12" s="196">
        <v>0</v>
      </c>
      <c r="C12" s="196">
        <v>0</v>
      </c>
      <c r="D12" s="196">
        <v>0</v>
      </c>
      <c r="E12" s="196">
        <v>0</v>
      </c>
      <c r="F12" s="196">
        <v>0</v>
      </c>
      <c r="G12" s="198">
        <f t="shared" si="0"/>
        <v>0</v>
      </c>
      <c r="I12" s="95"/>
    </row>
    <row r="13" spans="1:9" ht="18" customHeight="1" x14ac:dyDescent="0.2">
      <c r="A13" s="193" t="s">
        <v>87</v>
      </c>
      <c r="B13" s="196">
        <v>0</v>
      </c>
      <c r="C13" s="196">
        <v>10</v>
      </c>
      <c r="D13" s="196">
        <v>30</v>
      </c>
      <c r="E13" s="196">
        <v>22</v>
      </c>
      <c r="F13" s="196">
        <v>16</v>
      </c>
      <c r="G13" s="198">
        <f t="shared" si="0"/>
        <v>78</v>
      </c>
      <c r="I13" s="95"/>
    </row>
    <row r="14" spans="1:9" ht="18" customHeight="1" x14ac:dyDescent="0.2">
      <c r="A14" s="193" t="s">
        <v>86</v>
      </c>
      <c r="B14" s="196">
        <v>1</v>
      </c>
      <c r="C14" s="196">
        <v>6</v>
      </c>
      <c r="D14" s="196">
        <v>5</v>
      </c>
      <c r="E14" s="196">
        <v>1</v>
      </c>
      <c r="F14" s="196">
        <v>0</v>
      </c>
      <c r="G14" s="198">
        <f t="shared" si="0"/>
        <v>13</v>
      </c>
      <c r="I14" s="95"/>
    </row>
    <row r="15" spans="1:9" ht="18" customHeight="1" x14ac:dyDescent="0.2">
      <c r="A15" s="193" t="s">
        <v>85</v>
      </c>
      <c r="B15" s="196">
        <v>0</v>
      </c>
      <c r="C15" s="196">
        <v>0</v>
      </c>
      <c r="D15" s="196">
        <v>0</v>
      </c>
      <c r="E15" s="196">
        <v>0</v>
      </c>
      <c r="F15" s="196">
        <v>0</v>
      </c>
      <c r="G15" s="198">
        <f t="shared" si="0"/>
        <v>0</v>
      </c>
      <c r="I15" s="95"/>
    </row>
    <row r="16" spans="1:9" ht="18" customHeight="1" x14ac:dyDescent="0.2">
      <c r="A16" s="193" t="s">
        <v>84</v>
      </c>
      <c r="B16" s="196">
        <v>0</v>
      </c>
      <c r="C16" s="196">
        <v>1</v>
      </c>
      <c r="D16" s="196">
        <v>3</v>
      </c>
      <c r="E16" s="196">
        <v>0</v>
      </c>
      <c r="F16" s="196">
        <v>0</v>
      </c>
      <c r="G16" s="198">
        <f t="shared" si="0"/>
        <v>4</v>
      </c>
      <c r="I16" s="95"/>
    </row>
    <row r="17" spans="1:9" ht="18" customHeight="1" x14ac:dyDescent="0.2">
      <c r="A17" s="193" t="s">
        <v>83</v>
      </c>
      <c r="B17" s="196">
        <v>0</v>
      </c>
      <c r="C17" s="196">
        <v>0</v>
      </c>
      <c r="D17" s="196">
        <v>0</v>
      </c>
      <c r="E17" s="196">
        <v>0</v>
      </c>
      <c r="F17" s="196">
        <v>0</v>
      </c>
      <c r="G17" s="198">
        <f t="shared" si="0"/>
        <v>0</v>
      </c>
      <c r="I17" s="95"/>
    </row>
    <row r="18" spans="1:9" ht="18" customHeight="1" x14ac:dyDescent="0.2">
      <c r="A18" s="193" t="s">
        <v>82</v>
      </c>
      <c r="B18" s="196">
        <v>0</v>
      </c>
      <c r="C18" s="196">
        <v>0</v>
      </c>
      <c r="D18" s="196">
        <v>1</v>
      </c>
      <c r="E18" s="196">
        <v>0</v>
      </c>
      <c r="F18" s="196">
        <v>0</v>
      </c>
      <c r="G18" s="198">
        <f t="shared" si="0"/>
        <v>1</v>
      </c>
      <c r="I18" s="95"/>
    </row>
    <row r="19" spans="1:9" ht="18" customHeight="1" x14ac:dyDescent="0.2">
      <c r="A19" s="193" t="s">
        <v>81</v>
      </c>
      <c r="B19" s="196">
        <v>0</v>
      </c>
      <c r="C19" s="196">
        <v>0</v>
      </c>
      <c r="D19" s="196">
        <v>0</v>
      </c>
      <c r="E19" s="196">
        <v>0</v>
      </c>
      <c r="F19" s="196">
        <v>0</v>
      </c>
      <c r="G19" s="198">
        <f t="shared" si="0"/>
        <v>0</v>
      </c>
      <c r="I19" s="95"/>
    </row>
    <row r="20" spans="1:9" ht="18" customHeight="1" x14ac:dyDescent="0.2">
      <c r="A20" s="193" t="s">
        <v>80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8">
        <f t="shared" si="0"/>
        <v>0</v>
      </c>
      <c r="I20" s="95"/>
    </row>
    <row r="21" spans="1:9" ht="18" customHeight="1" x14ac:dyDescent="0.2">
      <c r="A21" s="193" t="s">
        <v>276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8">
        <f t="shared" si="0"/>
        <v>0</v>
      </c>
      <c r="I21" s="95"/>
    </row>
    <row r="22" spans="1:9" ht="18" customHeight="1" x14ac:dyDescent="0.2">
      <c r="A22" s="193" t="s">
        <v>79</v>
      </c>
      <c r="B22" s="196">
        <v>0</v>
      </c>
      <c r="C22" s="196">
        <v>1</v>
      </c>
      <c r="D22" s="196">
        <v>0</v>
      </c>
      <c r="E22" s="196">
        <v>0</v>
      </c>
      <c r="F22" s="196">
        <v>0</v>
      </c>
      <c r="G22" s="198">
        <f t="shared" si="0"/>
        <v>1</v>
      </c>
      <c r="I22" s="95"/>
    </row>
    <row r="23" spans="1:9" ht="18" customHeight="1" x14ac:dyDescent="0.2">
      <c r="A23" s="193" t="s">
        <v>78</v>
      </c>
      <c r="B23" s="196">
        <v>0</v>
      </c>
      <c r="C23" s="196">
        <v>0</v>
      </c>
      <c r="D23" s="196">
        <v>0</v>
      </c>
      <c r="E23" s="196">
        <v>0</v>
      </c>
      <c r="F23" s="196">
        <v>0</v>
      </c>
      <c r="G23" s="198">
        <f t="shared" si="0"/>
        <v>0</v>
      </c>
      <c r="I23" s="95"/>
    </row>
    <row r="24" spans="1:9" ht="18" customHeight="1" x14ac:dyDescent="0.2">
      <c r="A24" s="193" t="s">
        <v>77</v>
      </c>
      <c r="B24" s="196">
        <v>0</v>
      </c>
      <c r="C24" s="196">
        <v>0</v>
      </c>
      <c r="D24" s="196">
        <v>0</v>
      </c>
      <c r="E24" s="196">
        <v>0</v>
      </c>
      <c r="F24" s="196">
        <v>0</v>
      </c>
      <c r="G24" s="198">
        <f t="shared" si="0"/>
        <v>0</v>
      </c>
      <c r="I24" s="95"/>
    </row>
    <row r="25" spans="1:9" ht="18" customHeight="1" x14ac:dyDescent="0.2">
      <c r="A25" s="193" t="s">
        <v>76</v>
      </c>
      <c r="B25" s="196">
        <v>0</v>
      </c>
      <c r="C25" s="196">
        <v>4</v>
      </c>
      <c r="D25" s="196">
        <v>1</v>
      </c>
      <c r="E25" s="196">
        <v>0</v>
      </c>
      <c r="F25" s="196">
        <v>0</v>
      </c>
      <c r="G25" s="198">
        <f t="shared" si="0"/>
        <v>5</v>
      </c>
      <c r="I25" s="95"/>
    </row>
    <row r="26" spans="1:9" ht="18" customHeight="1" x14ac:dyDescent="0.2">
      <c r="A26" s="193" t="s">
        <v>75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8">
        <f t="shared" si="0"/>
        <v>0</v>
      </c>
      <c r="I26" s="95"/>
    </row>
    <row r="27" spans="1:9" ht="18" customHeight="1" thickBot="1" x14ac:dyDescent="0.25">
      <c r="A27" s="195" t="s">
        <v>74</v>
      </c>
      <c r="B27" s="196">
        <v>0</v>
      </c>
      <c r="C27" s="196">
        <v>0</v>
      </c>
      <c r="D27" s="196">
        <v>4</v>
      </c>
      <c r="E27" s="196">
        <v>0</v>
      </c>
      <c r="F27" s="196">
        <v>0</v>
      </c>
      <c r="G27" s="199">
        <f t="shared" si="0"/>
        <v>4</v>
      </c>
    </row>
    <row r="28" spans="1:9" ht="21.95" customHeight="1" thickTop="1" thickBot="1" x14ac:dyDescent="0.25">
      <c r="A28" s="194" t="s">
        <v>73</v>
      </c>
      <c r="B28" s="191">
        <f>SUM(B8:B27)</f>
        <v>10</v>
      </c>
      <c r="C28" s="34">
        <f>SUM(C8:C27)</f>
        <v>137</v>
      </c>
      <c r="D28" s="34">
        <f>SUM(D8:D27)</f>
        <v>133</v>
      </c>
      <c r="E28" s="34">
        <f>SUM(E8:E27)</f>
        <v>44</v>
      </c>
      <c r="F28" s="34">
        <f>SUM(F8:F27)</f>
        <v>20</v>
      </c>
      <c r="G28" s="35">
        <f t="shared" si="0"/>
        <v>344</v>
      </c>
    </row>
    <row r="29" spans="1:9" x14ac:dyDescent="0.2">
      <c r="A29" s="239" t="s">
        <v>306</v>
      </c>
    </row>
  </sheetData>
  <mergeCells count="4">
    <mergeCell ref="B5:G5"/>
    <mergeCell ref="A3:G3"/>
    <mergeCell ref="B6:G6"/>
    <mergeCell ref="A5:A7"/>
  </mergeCells>
  <phoneticPr fontId="23" type="noConversion"/>
  <conditionalFormatting sqref="G8:G25 G27">
    <cfRule type="cellIs" dxfId="23" priority="3" stopIfTrue="1" operator="equal">
      <formula>0</formula>
    </cfRule>
  </conditionalFormatting>
  <conditionalFormatting sqref="G26">
    <cfRule type="cellIs" dxfId="22" priority="2" stopIfTrue="1" operator="equal">
      <formula>0</formula>
    </cfRule>
  </conditionalFormatting>
  <conditionalFormatting sqref="B8:G27">
    <cfRule type="cellIs" dxfId="21" priority="1" stopIfTrue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opLeftCell="A13" zoomScaleNormal="100" workbookViewId="0">
      <selection activeCell="B31" sqref="B31"/>
    </sheetView>
  </sheetViews>
  <sheetFormatPr defaultRowHeight="12.75" x14ac:dyDescent="0.2"/>
  <cols>
    <col min="1" max="1" width="4" style="128" customWidth="1"/>
    <col min="2" max="2" width="40.42578125" style="128" customWidth="1"/>
    <col min="3" max="13" width="7.7109375" style="128" customWidth="1"/>
    <col min="14" max="16384" width="9.140625" style="128"/>
  </cols>
  <sheetData>
    <row r="1" spans="1:13" x14ac:dyDescent="0.2">
      <c r="A1" s="334" t="s">
        <v>63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3" ht="42.75" customHeight="1" thickBot="1" x14ac:dyDescent="0.25">
      <c r="A2" s="335" t="s">
        <v>281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</row>
    <row r="3" spans="1:13" x14ac:dyDescent="0.2">
      <c r="A3" s="322" t="s">
        <v>0</v>
      </c>
      <c r="B3" s="328" t="s">
        <v>27</v>
      </c>
      <c r="C3" s="328">
        <v>2003</v>
      </c>
      <c r="D3" s="328">
        <v>2004</v>
      </c>
      <c r="E3" s="328">
        <v>2005</v>
      </c>
      <c r="F3" s="331">
        <v>2006</v>
      </c>
      <c r="G3" s="328">
        <v>2007</v>
      </c>
      <c r="H3" s="328">
        <v>2008</v>
      </c>
      <c r="I3" s="328">
        <v>2009</v>
      </c>
      <c r="J3" s="328">
        <v>2010</v>
      </c>
      <c r="K3" s="328">
        <v>2011</v>
      </c>
      <c r="L3" s="328">
        <v>2012</v>
      </c>
      <c r="M3" s="325">
        <v>2013</v>
      </c>
    </row>
    <row r="4" spans="1:13" x14ac:dyDescent="0.2">
      <c r="A4" s="323"/>
      <c r="B4" s="329"/>
      <c r="C4" s="329"/>
      <c r="D4" s="329"/>
      <c r="E4" s="329"/>
      <c r="F4" s="332"/>
      <c r="G4" s="329"/>
      <c r="H4" s="329"/>
      <c r="I4" s="329"/>
      <c r="J4" s="329"/>
      <c r="K4" s="329"/>
      <c r="L4" s="329"/>
      <c r="M4" s="326"/>
    </row>
    <row r="5" spans="1:13" ht="13.5" thickBot="1" x14ac:dyDescent="0.25">
      <c r="A5" s="324"/>
      <c r="B5" s="330"/>
      <c r="C5" s="330"/>
      <c r="D5" s="330"/>
      <c r="E5" s="330"/>
      <c r="F5" s="333"/>
      <c r="G5" s="330"/>
      <c r="H5" s="330"/>
      <c r="I5" s="330"/>
      <c r="J5" s="330"/>
      <c r="K5" s="330"/>
      <c r="L5" s="330"/>
      <c r="M5" s="327"/>
    </row>
    <row r="6" spans="1:13" ht="16.5" customHeight="1" thickTop="1" x14ac:dyDescent="0.2">
      <c r="A6" s="141" t="s">
        <v>28</v>
      </c>
      <c r="B6" s="2" t="s">
        <v>29</v>
      </c>
      <c r="C6" s="7"/>
      <c r="D6" s="7"/>
      <c r="E6" s="7">
        <v>1</v>
      </c>
      <c r="F6" s="8">
        <v>2</v>
      </c>
      <c r="G6" s="7">
        <v>4</v>
      </c>
      <c r="H6" s="7">
        <v>1</v>
      </c>
      <c r="I6" s="7">
        <v>3</v>
      </c>
      <c r="J6" s="7"/>
      <c r="K6" s="7">
        <v>1</v>
      </c>
      <c r="L6" s="7">
        <v>0</v>
      </c>
      <c r="M6" s="142">
        <v>0</v>
      </c>
    </row>
    <row r="7" spans="1:13" ht="27.75" customHeight="1" x14ac:dyDescent="0.2">
      <c r="A7" s="28" t="s">
        <v>30</v>
      </c>
      <c r="B7" s="4" t="s">
        <v>31</v>
      </c>
      <c r="C7" s="9">
        <v>1</v>
      </c>
      <c r="D7" s="9"/>
      <c r="E7" s="9"/>
      <c r="F7" s="10">
        <v>1</v>
      </c>
      <c r="G7" s="9"/>
      <c r="H7" s="9"/>
      <c r="I7" s="9">
        <v>1</v>
      </c>
      <c r="J7" s="9"/>
      <c r="K7" s="9">
        <v>1</v>
      </c>
      <c r="L7" s="9">
        <v>0</v>
      </c>
      <c r="M7" s="142">
        <v>0</v>
      </c>
    </row>
    <row r="8" spans="1:13" ht="27.75" customHeight="1" x14ac:dyDescent="0.2">
      <c r="A8" s="28" t="s">
        <v>32</v>
      </c>
      <c r="B8" s="4" t="s">
        <v>33</v>
      </c>
      <c r="C8" s="9"/>
      <c r="D8" s="9"/>
      <c r="E8" s="9"/>
      <c r="F8" s="10"/>
      <c r="G8" s="9"/>
      <c r="H8" s="9"/>
      <c r="I8" s="9"/>
      <c r="J8" s="9"/>
      <c r="K8" s="9"/>
      <c r="L8" s="9">
        <v>0</v>
      </c>
      <c r="M8" s="142">
        <v>0</v>
      </c>
    </row>
    <row r="9" spans="1:13" ht="27.75" customHeight="1" x14ac:dyDescent="0.2">
      <c r="A9" s="28" t="s">
        <v>34</v>
      </c>
      <c r="B9" s="4" t="s">
        <v>35</v>
      </c>
      <c r="C9" s="9"/>
      <c r="D9" s="9"/>
      <c r="E9" s="9"/>
      <c r="F9" s="10">
        <v>2</v>
      </c>
      <c r="G9" s="9"/>
      <c r="H9" s="9"/>
      <c r="I9" s="9"/>
      <c r="J9" s="9"/>
      <c r="K9" s="9"/>
      <c r="L9" s="9">
        <v>0</v>
      </c>
      <c r="M9" s="142">
        <v>0</v>
      </c>
    </row>
    <row r="10" spans="1:13" ht="27.75" customHeight="1" x14ac:dyDescent="0.2">
      <c r="A10" s="28" t="s">
        <v>36</v>
      </c>
      <c r="B10" s="4" t="s">
        <v>37</v>
      </c>
      <c r="C10" s="9"/>
      <c r="D10" s="9"/>
      <c r="E10" s="9"/>
      <c r="F10" s="10"/>
      <c r="G10" s="9"/>
      <c r="H10" s="9"/>
      <c r="I10" s="9"/>
      <c r="J10" s="9"/>
      <c r="K10" s="9"/>
      <c r="L10" s="9">
        <v>0</v>
      </c>
      <c r="M10" s="142">
        <v>0</v>
      </c>
    </row>
    <row r="11" spans="1:13" ht="16.5" customHeight="1" x14ac:dyDescent="0.2">
      <c r="A11" s="28" t="s">
        <v>38</v>
      </c>
      <c r="B11" s="4" t="s">
        <v>39</v>
      </c>
      <c r="C11" s="9"/>
      <c r="D11" s="9"/>
      <c r="E11" s="9"/>
      <c r="F11" s="10">
        <v>1</v>
      </c>
      <c r="G11" s="9"/>
      <c r="H11" s="9"/>
      <c r="I11" s="9"/>
      <c r="J11" s="9"/>
      <c r="K11" s="9"/>
      <c r="L11" s="9">
        <v>0</v>
      </c>
      <c r="M11" s="142">
        <v>1</v>
      </c>
    </row>
    <row r="12" spans="1:13" ht="27.75" customHeight="1" x14ac:dyDescent="0.2">
      <c r="A12" s="28" t="s">
        <v>40</v>
      </c>
      <c r="B12" s="4" t="s">
        <v>41</v>
      </c>
      <c r="C12" s="9"/>
      <c r="D12" s="9"/>
      <c r="E12" s="9"/>
      <c r="F12" s="10"/>
      <c r="G12" s="9"/>
      <c r="H12" s="9">
        <v>1</v>
      </c>
      <c r="I12" s="9"/>
      <c r="J12" s="9"/>
      <c r="K12" s="9"/>
      <c r="L12" s="9">
        <v>0</v>
      </c>
      <c r="M12" s="142">
        <v>0</v>
      </c>
    </row>
    <row r="13" spans="1:13" ht="27.75" customHeight="1" x14ac:dyDescent="0.2">
      <c r="A13" s="143"/>
      <c r="B13" s="14" t="s">
        <v>67</v>
      </c>
      <c r="C13" s="15">
        <f>SUM(C6:C12)</f>
        <v>1</v>
      </c>
      <c r="D13" s="15">
        <f t="shared" ref="D13:M13" si="0">SUM(D6:D12)</f>
        <v>0</v>
      </c>
      <c r="E13" s="15">
        <f t="shared" si="0"/>
        <v>1</v>
      </c>
      <c r="F13" s="15">
        <f t="shared" si="0"/>
        <v>6</v>
      </c>
      <c r="G13" s="15">
        <f t="shared" si="0"/>
        <v>4</v>
      </c>
      <c r="H13" s="15">
        <f t="shared" si="0"/>
        <v>2</v>
      </c>
      <c r="I13" s="15">
        <f t="shared" si="0"/>
        <v>4</v>
      </c>
      <c r="J13" s="15">
        <f t="shared" si="0"/>
        <v>0</v>
      </c>
      <c r="K13" s="15">
        <f t="shared" si="0"/>
        <v>2</v>
      </c>
      <c r="L13" s="15">
        <f t="shared" si="0"/>
        <v>0</v>
      </c>
      <c r="M13" s="144">
        <f t="shared" si="0"/>
        <v>1</v>
      </c>
    </row>
    <row r="14" spans="1:13" ht="27.75" customHeight="1" x14ac:dyDescent="0.2">
      <c r="A14" s="28" t="s">
        <v>42</v>
      </c>
      <c r="B14" s="4" t="s">
        <v>43</v>
      </c>
      <c r="C14" s="9">
        <v>2</v>
      </c>
      <c r="D14" s="9">
        <v>3</v>
      </c>
      <c r="E14" s="12">
        <v>2</v>
      </c>
      <c r="F14" s="10">
        <v>4</v>
      </c>
      <c r="G14" s="12">
        <v>3</v>
      </c>
      <c r="H14" s="12">
        <v>9</v>
      </c>
      <c r="I14" s="12">
        <v>7</v>
      </c>
      <c r="J14" s="12">
        <v>6</v>
      </c>
      <c r="K14" s="12"/>
      <c r="L14" s="12">
        <v>2</v>
      </c>
      <c r="M14" s="142">
        <v>1</v>
      </c>
    </row>
    <row r="15" spans="1:13" ht="27.75" customHeight="1" x14ac:dyDescent="0.2">
      <c r="A15" s="28" t="s">
        <v>44</v>
      </c>
      <c r="B15" s="4" t="s">
        <v>45</v>
      </c>
      <c r="C15" s="9"/>
      <c r="D15" s="9"/>
      <c r="E15" s="12"/>
      <c r="F15" s="10"/>
      <c r="G15" s="12"/>
      <c r="H15" s="12"/>
      <c r="I15" s="12"/>
      <c r="J15" s="12">
        <v>1</v>
      </c>
      <c r="K15" s="12"/>
      <c r="L15" s="12">
        <v>0</v>
      </c>
      <c r="M15" s="142">
        <v>0</v>
      </c>
    </row>
    <row r="16" spans="1:13" ht="27.75" customHeight="1" x14ac:dyDescent="0.2">
      <c r="A16" s="28" t="s">
        <v>46</v>
      </c>
      <c r="B16" s="4" t="s">
        <v>47</v>
      </c>
      <c r="C16" s="9"/>
      <c r="D16" s="9"/>
      <c r="E16" s="12"/>
      <c r="F16" s="10"/>
      <c r="G16" s="12">
        <v>1</v>
      </c>
      <c r="H16" s="12"/>
      <c r="I16" s="12"/>
      <c r="J16" s="12"/>
      <c r="K16" s="12"/>
      <c r="L16" s="12">
        <v>0</v>
      </c>
      <c r="M16" s="142">
        <v>0</v>
      </c>
    </row>
    <row r="17" spans="1:13" ht="27.75" customHeight="1" x14ac:dyDescent="0.2">
      <c r="A17" s="143"/>
      <c r="B17" s="14" t="s">
        <v>72</v>
      </c>
      <c r="C17" s="15">
        <f>SUM(C14:C16)</f>
        <v>2</v>
      </c>
      <c r="D17" s="15">
        <f t="shared" ref="D17:M17" si="1">SUM(D14:D16)</f>
        <v>3</v>
      </c>
      <c r="E17" s="15">
        <f t="shared" si="1"/>
        <v>2</v>
      </c>
      <c r="F17" s="15">
        <f t="shared" si="1"/>
        <v>4</v>
      </c>
      <c r="G17" s="15">
        <f t="shared" si="1"/>
        <v>4</v>
      </c>
      <c r="H17" s="15">
        <f t="shared" si="1"/>
        <v>9</v>
      </c>
      <c r="I17" s="15">
        <f t="shared" si="1"/>
        <v>7</v>
      </c>
      <c r="J17" s="15">
        <f t="shared" si="1"/>
        <v>7</v>
      </c>
      <c r="K17" s="15">
        <f t="shared" si="1"/>
        <v>0</v>
      </c>
      <c r="L17" s="15">
        <f t="shared" si="1"/>
        <v>2</v>
      </c>
      <c r="M17" s="144">
        <f t="shared" si="1"/>
        <v>1</v>
      </c>
    </row>
    <row r="18" spans="1:13" ht="27.75" customHeight="1" x14ac:dyDescent="0.2">
      <c r="A18" s="28" t="s">
        <v>48</v>
      </c>
      <c r="B18" s="4" t="s">
        <v>49</v>
      </c>
      <c r="C18" s="9"/>
      <c r="D18" s="9"/>
      <c r="E18" s="12"/>
      <c r="F18" s="10"/>
      <c r="G18" s="12"/>
      <c r="H18" s="12"/>
      <c r="I18" s="12">
        <v>2</v>
      </c>
      <c r="J18" s="12"/>
      <c r="K18" s="12">
        <v>0</v>
      </c>
      <c r="L18" s="12">
        <v>0</v>
      </c>
      <c r="M18" s="142">
        <v>3</v>
      </c>
    </row>
    <row r="19" spans="1:13" ht="27.75" customHeight="1" x14ac:dyDescent="0.2">
      <c r="A19" s="28" t="s">
        <v>50</v>
      </c>
      <c r="B19" s="4" t="s">
        <v>51</v>
      </c>
      <c r="C19" s="9"/>
      <c r="D19" s="9"/>
      <c r="E19" s="12">
        <v>5</v>
      </c>
      <c r="F19" s="10">
        <v>11</v>
      </c>
      <c r="G19" s="12">
        <v>3</v>
      </c>
      <c r="H19" s="12">
        <v>8</v>
      </c>
      <c r="I19" s="12">
        <v>3</v>
      </c>
      <c r="J19" s="12">
        <v>1</v>
      </c>
      <c r="K19" s="12"/>
      <c r="L19" s="12">
        <v>0</v>
      </c>
      <c r="M19" s="142">
        <v>0</v>
      </c>
    </row>
    <row r="20" spans="1:13" ht="16.5" customHeight="1" x14ac:dyDescent="0.2">
      <c r="A20" s="28" t="s">
        <v>52</v>
      </c>
      <c r="B20" s="4" t="s">
        <v>53</v>
      </c>
      <c r="C20" s="9"/>
      <c r="D20" s="9"/>
      <c r="E20" s="12"/>
      <c r="F20" s="10"/>
      <c r="G20" s="12"/>
      <c r="H20" s="12">
        <v>1</v>
      </c>
      <c r="I20" s="12">
        <v>1</v>
      </c>
      <c r="J20" s="12"/>
      <c r="K20" s="12"/>
      <c r="L20" s="12">
        <v>0</v>
      </c>
      <c r="M20" s="142">
        <v>0</v>
      </c>
    </row>
    <row r="21" spans="1:13" ht="16.5" customHeight="1" x14ac:dyDescent="0.2">
      <c r="A21" s="28" t="s">
        <v>54</v>
      </c>
      <c r="B21" s="4" t="s">
        <v>55</v>
      </c>
      <c r="C21" s="11"/>
      <c r="D21" s="11"/>
      <c r="E21" s="13"/>
      <c r="F21" s="10"/>
      <c r="G21" s="13">
        <v>1</v>
      </c>
      <c r="H21" s="13">
        <v>3</v>
      </c>
      <c r="I21" s="13">
        <v>4</v>
      </c>
      <c r="J21" s="13">
        <v>1</v>
      </c>
      <c r="K21" s="13">
        <v>1</v>
      </c>
      <c r="L21" s="13">
        <v>0</v>
      </c>
      <c r="M21" s="142">
        <v>1</v>
      </c>
    </row>
    <row r="22" spans="1:13" ht="16.5" customHeight="1" thickBot="1" x14ac:dyDescent="0.25">
      <c r="A22" s="145"/>
      <c r="B22" s="16" t="s">
        <v>68</v>
      </c>
      <c r="C22" s="17">
        <f>SUM(C18:C21)</f>
        <v>0</v>
      </c>
      <c r="D22" s="17">
        <f t="shared" ref="D22:M22" si="2">SUM(D18:D21)</f>
        <v>0</v>
      </c>
      <c r="E22" s="17">
        <f t="shared" si="2"/>
        <v>5</v>
      </c>
      <c r="F22" s="17">
        <f t="shared" si="2"/>
        <v>11</v>
      </c>
      <c r="G22" s="17">
        <f t="shared" si="2"/>
        <v>4</v>
      </c>
      <c r="H22" s="17">
        <f t="shared" si="2"/>
        <v>12</v>
      </c>
      <c r="I22" s="17">
        <f t="shared" si="2"/>
        <v>10</v>
      </c>
      <c r="J22" s="17">
        <f t="shared" si="2"/>
        <v>2</v>
      </c>
      <c r="K22" s="17">
        <f t="shared" si="2"/>
        <v>1</v>
      </c>
      <c r="L22" s="17">
        <f t="shared" si="2"/>
        <v>0</v>
      </c>
      <c r="M22" s="146">
        <f t="shared" si="2"/>
        <v>4</v>
      </c>
    </row>
    <row r="23" spans="1:13" ht="16.5" customHeight="1" thickTop="1" thickBot="1" x14ac:dyDescent="0.25">
      <c r="A23" s="147"/>
      <c r="B23" s="136" t="s">
        <v>24</v>
      </c>
      <c r="C23" s="148">
        <f>C13+C17+C22</f>
        <v>3</v>
      </c>
      <c r="D23" s="148">
        <f t="shared" ref="D23:M23" si="3">D13+D17+D22</f>
        <v>3</v>
      </c>
      <c r="E23" s="148">
        <f t="shared" si="3"/>
        <v>8</v>
      </c>
      <c r="F23" s="148">
        <f t="shared" si="3"/>
        <v>21</v>
      </c>
      <c r="G23" s="148">
        <f t="shared" si="3"/>
        <v>12</v>
      </c>
      <c r="H23" s="148">
        <f t="shared" si="3"/>
        <v>23</v>
      </c>
      <c r="I23" s="148">
        <f t="shared" si="3"/>
        <v>21</v>
      </c>
      <c r="J23" s="148">
        <f t="shared" si="3"/>
        <v>9</v>
      </c>
      <c r="K23" s="148">
        <f t="shared" si="3"/>
        <v>3</v>
      </c>
      <c r="L23" s="148">
        <f t="shared" si="3"/>
        <v>2</v>
      </c>
      <c r="M23" s="149">
        <f t="shared" si="3"/>
        <v>6</v>
      </c>
    </row>
    <row r="24" spans="1:13" x14ac:dyDescent="0.2">
      <c r="A24" s="243" t="s">
        <v>307</v>
      </c>
      <c r="B24" s="242" t="s">
        <v>306</v>
      </c>
    </row>
  </sheetData>
  <mergeCells count="15">
    <mergeCell ref="M3:M5"/>
    <mergeCell ref="E3:E5"/>
    <mergeCell ref="K3:K5"/>
    <mergeCell ref="A2:M2"/>
    <mergeCell ref="A1:M1"/>
    <mergeCell ref="L3:L5"/>
    <mergeCell ref="F3:F5"/>
    <mergeCell ref="J3:J5"/>
    <mergeCell ref="I3:I5"/>
    <mergeCell ref="A3:A5"/>
    <mergeCell ref="B3:B5"/>
    <mergeCell ref="D3:D5"/>
    <mergeCell ref="C3:C5"/>
    <mergeCell ref="H3:H5"/>
    <mergeCell ref="G3:G5"/>
  </mergeCells>
  <phoneticPr fontId="3" type="noConversion"/>
  <conditionalFormatting sqref="M6:M12 M14:M16 M18:M21">
    <cfRule type="cellIs" dxfId="2" priority="2" operator="equal">
      <formula>0</formula>
    </cfRule>
  </conditionalFormatting>
  <conditionalFormatting sqref="C6:M12 C14:M16 C18:M21">
    <cfRule type="cellIs" dxfId="1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9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topLeftCell="A3" zoomScaleNormal="100" workbookViewId="0">
      <selection activeCell="B20" sqref="B20"/>
    </sheetView>
  </sheetViews>
  <sheetFormatPr defaultRowHeight="12.75" x14ac:dyDescent="0.2"/>
  <cols>
    <col min="1" max="1" width="4.42578125" style="151" customWidth="1"/>
    <col min="2" max="2" width="19.42578125" style="151" customWidth="1"/>
    <col min="3" max="4" width="5.85546875" style="151" hidden="1" customWidth="1"/>
    <col min="5" max="5" width="6.5703125" style="151" customWidth="1"/>
    <col min="6" max="8" width="6.7109375" style="151" bestFit="1" customWidth="1"/>
    <col min="9" max="15" width="5.7109375" style="151" customWidth="1"/>
    <col min="16" max="16" width="4.7109375" style="151" hidden="1" customWidth="1"/>
    <col min="17" max="17" width="4.85546875" style="151" hidden="1" customWidth="1"/>
    <col min="18" max="25" width="5.5703125" style="151" bestFit="1" customWidth="1"/>
    <col min="26" max="28" width="5.5703125" style="151" customWidth="1"/>
    <col min="29" max="16384" width="9.140625" style="151"/>
  </cols>
  <sheetData>
    <row r="1" spans="1:28" x14ac:dyDescent="0.2">
      <c r="A1" s="334" t="s">
        <v>56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</row>
    <row r="2" spans="1:28" ht="32.25" customHeight="1" thickBot="1" x14ac:dyDescent="0.25">
      <c r="A2" s="321" t="s">
        <v>304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</row>
    <row r="3" spans="1:28" ht="12.75" customHeight="1" x14ac:dyDescent="0.2">
      <c r="A3" s="322" t="s">
        <v>0</v>
      </c>
      <c r="B3" s="339" t="s">
        <v>57</v>
      </c>
      <c r="C3" s="201"/>
      <c r="D3" s="336" t="s">
        <v>58</v>
      </c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8"/>
      <c r="P3" s="201"/>
      <c r="Q3" s="337" t="s">
        <v>59</v>
      </c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8"/>
    </row>
    <row r="4" spans="1:28" ht="66" customHeight="1" thickBot="1" x14ac:dyDescent="0.25">
      <c r="A4" s="324"/>
      <c r="B4" s="340"/>
      <c r="C4" s="26">
        <v>2001</v>
      </c>
      <c r="D4" s="25">
        <v>2002</v>
      </c>
      <c r="E4" s="203">
        <v>2003</v>
      </c>
      <c r="F4" s="203">
        <v>2004</v>
      </c>
      <c r="G4" s="203">
        <v>2005</v>
      </c>
      <c r="H4" s="203">
        <v>2006</v>
      </c>
      <c r="I4" s="203">
        <v>2007</v>
      </c>
      <c r="J4" s="203">
        <v>2008</v>
      </c>
      <c r="K4" s="203">
        <v>2009</v>
      </c>
      <c r="L4" s="24">
        <v>2010</v>
      </c>
      <c r="M4" s="203">
        <v>2011</v>
      </c>
      <c r="N4" s="24">
        <v>2012</v>
      </c>
      <c r="O4" s="202">
        <v>2013</v>
      </c>
      <c r="P4" s="203">
        <v>2001</v>
      </c>
      <c r="Q4" s="203">
        <v>2002</v>
      </c>
      <c r="R4" s="203">
        <v>2003</v>
      </c>
      <c r="S4" s="203">
        <v>2004</v>
      </c>
      <c r="T4" s="203">
        <v>2005</v>
      </c>
      <c r="U4" s="203">
        <v>2006</v>
      </c>
      <c r="V4" s="203">
        <v>2007</v>
      </c>
      <c r="W4" s="203">
        <v>2008</v>
      </c>
      <c r="X4" s="203">
        <v>2009</v>
      </c>
      <c r="Y4" s="203">
        <v>2010</v>
      </c>
      <c r="Z4" s="203">
        <v>2011</v>
      </c>
      <c r="AA4" s="24">
        <v>2012</v>
      </c>
      <c r="AB4" s="202">
        <v>2013</v>
      </c>
    </row>
    <row r="5" spans="1:28" ht="28.5" customHeight="1" thickTop="1" x14ac:dyDescent="0.2">
      <c r="A5" s="18" t="s">
        <v>2</v>
      </c>
      <c r="B5" s="152" t="s">
        <v>3</v>
      </c>
      <c r="C5" s="153">
        <v>907</v>
      </c>
      <c r="D5" s="154">
        <v>857</v>
      </c>
      <c r="E5" s="233">
        <v>20</v>
      </c>
      <c r="F5" s="233">
        <v>22</v>
      </c>
      <c r="G5" s="233">
        <v>24</v>
      </c>
      <c r="H5" s="233">
        <v>17</v>
      </c>
      <c r="I5" s="233">
        <v>14</v>
      </c>
      <c r="J5" s="233">
        <v>15</v>
      </c>
      <c r="K5" s="233">
        <v>13</v>
      </c>
      <c r="L5" s="233">
        <v>19</v>
      </c>
      <c r="M5" s="233">
        <v>16</v>
      </c>
      <c r="N5" s="234">
        <v>6</v>
      </c>
      <c r="O5" s="235">
        <v>10</v>
      </c>
      <c r="P5" s="155"/>
      <c r="Q5" s="155"/>
      <c r="R5" s="155">
        <f>100/$E$16*E5</f>
        <v>2.8818443804034581</v>
      </c>
      <c r="S5" s="155">
        <f t="shared" ref="S5:S15" si="0">100/$F$16*F5</f>
        <v>4.0293040293040292</v>
      </c>
      <c r="T5" s="155">
        <f t="shared" ref="T5:T15" si="1">100/$G$16*G5</f>
        <v>5.2631578947368416</v>
      </c>
      <c r="U5" s="155">
        <f t="shared" ref="U5:U15" si="2">100/$H$16*H5</f>
        <v>3.5864978902953588</v>
      </c>
      <c r="V5" s="155">
        <f t="shared" ref="V5:V15" si="3">100/$I$16*I5</f>
        <v>2.8747433264887063</v>
      </c>
      <c r="W5" s="155">
        <f t="shared" ref="W5:W15" si="4">100/$J$16*J5</f>
        <v>3.8071065989847712</v>
      </c>
      <c r="X5" s="155">
        <f t="shared" ref="X5:X15" si="5">100/$K$16*K5</f>
        <v>3.3248081841432229</v>
      </c>
      <c r="Y5" s="155">
        <f t="shared" ref="Y5:Y15" si="6">100/$L$16*L5</f>
        <v>6.375838926174497</v>
      </c>
      <c r="Z5" s="155">
        <f t="shared" ref="Z5:Z15" si="7">100/$M$16*M5</f>
        <v>5.8394160583941606</v>
      </c>
      <c r="AA5" s="155">
        <f t="shared" ref="AA5:AA15" si="8">100/$N$16*N5</f>
        <v>2.1818181818181817</v>
      </c>
      <c r="AB5" s="156">
        <f t="shared" ref="AB5:AB15" si="9">100/$O$16*O5</f>
        <v>4.048582995951417</v>
      </c>
    </row>
    <row r="6" spans="1:28" ht="38.25" x14ac:dyDescent="0.2">
      <c r="A6" s="19" t="s">
        <v>4</v>
      </c>
      <c r="B6" s="20" t="s">
        <v>5</v>
      </c>
      <c r="C6" s="157">
        <v>321</v>
      </c>
      <c r="D6" s="158">
        <v>287</v>
      </c>
      <c r="E6" s="159">
        <v>8</v>
      </c>
      <c r="F6" s="159">
        <v>11</v>
      </c>
      <c r="G6" s="159">
        <v>13</v>
      </c>
      <c r="H6" s="159">
        <v>13</v>
      </c>
      <c r="I6" s="159">
        <v>12</v>
      </c>
      <c r="J6" s="159">
        <v>11</v>
      </c>
      <c r="K6" s="159">
        <v>13</v>
      </c>
      <c r="L6" s="160">
        <v>17</v>
      </c>
      <c r="M6" s="159">
        <v>11</v>
      </c>
      <c r="N6" s="160">
        <v>7</v>
      </c>
      <c r="O6" s="236">
        <v>9</v>
      </c>
      <c r="P6" s="161"/>
      <c r="Q6" s="161"/>
      <c r="R6" s="161">
        <f t="shared" ref="R6:R15" si="10">100/$E$16*E6</f>
        <v>1.1527377521613833</v>
      </c>
      <c r="S6" s="161">
        <f t="shared" si="0"/>
        <v>2.0146520146520146</v>
      </c>
      <c r="T6" s="161">
        <f t="shared" si="1"/>
        <v>2.8508771929824559</v>
      </c>
      <c r="U6" s="161">
        <f t="shared" si="2"/>
        <v>2.7426160337552745</v>
      </c>
      <c r="V6" s="161">
        <f t="shared" si="3"/>
        <v>2.4640657084188913</v>
      </c>
      <c r="W6" s="161">
        <f t="shared" si="4"/>
        <v>2.7918781725888322</v>
      </c>
      <c r="X6" s="161">
        <f t="shared" si="5"/>
        <v>3.3248081841432229</v>
      </c>
      <c r="Y6" s="161">
        <f t="shared" si="6"/>
        <v>5.7046979865771812</v>
      </c>
      <c r="Z6" s="161">
        <f t="shared" si="7"/>
        <v>4.0145985401459852</v>
      </c>
      <c r="AA6" s="161">
        <f t="shared" si="8"/>
        <v>2.5454545454545454</v>
      </c>
      <c r="AB6" s="162">
        <f t="shared" si="9"/>
        <v>3.6437246963562751</v>
      </c>
    </row>
    <row r="7" spans="1:28" ht="24.75" customHeight="1" x14ac:dyDescent="0.2">
      <c r="A7" s="19" t="s">
        <v>6</v>
      </c>
      <c r="B7" s="20" t="s">
        <v>7</v>
      </c>
      <c r="C7" s="157">
        <v>2348</v>
      </c>
      <c r="D7" s="158">
        <v>2246</v>
      </c>
      <c r="E7" s="159">
        <v>13</v>
      </c>
      <c r="F7" s="159">
        <v>9</v>
      </c>
      <c r="G7" s="159">
        <v>15</v>
      </c>
      <c r="H7" s="159">
        <v>11</v>
      </c>
      <c r="I7" s="159">
        <v>16</v>
      </c>
      <c r="J7" s="159">
        <v>18</v>
      </c>
      <c r="K7" s="159">
        <v>9</v>
      </c>
      <c r="L7" s="160">
        <v>16</v>
      </c>
      <c r="M7" s="159">
        <v>11</v>
      </c>
      <c r="N7" s="160">
        <v>11</v>
      </c>
      <c r="O7" s="236">
        <v>5</v>
      </c>
      <c r="P7" s="161"/>
      <c r="Q7" s="161"/>
      <c r="R7" s="161">
        <f t="shared" si="10"/>
        <v>1.8731988472622478</v>
      </c>
      <c r="S7" s="161">
        <f t="shared" si="0"/>
        <v>1.6483516483516483</v>
      </c>
      <c r="T7" s="161">
        <f t="shared" si="1"/>
        <v>3.2894736842105261</v>
      </c>
      <c r="U7" s="161">
        <f t="shared" si="2"/>
        <v>2.3206751054852321</v>
      </c>
      <c r="V7" s="161">
        <f t="shared" si="3"/>
        <v>3.2854209445585214</v>
      </c>
      <c r="W7" s="161">
        <f t="shared" si="4"/>
        <v>4.5685279187817258</v>
      </c>
      <c r="X7" s="161">
        <f t="shared" si="5"/>
        <v>2.3017902813299234</v>
      </c>
      <c r="Y7" s="161">
        <f t="shared" si="6"/>
        <v>5.3691275167785237</v>
      </c>
      <c r="Z7" s="161">
        <f t="shared" si="7"/>
        <v>4.0145985401459852</v>
      </c>
      <c r="AA7" s="161">
        <f t="shared" si="8"/>
        <v>4</v>
      </c>
      <c r="AB7" s="162">
        <f t="shared" si="9"/>
        <v>2.0242914979757085</v>
      </c>
    </row>
    <row r="8" spans="1:28" ht="40.5" customHeight="1" x14ac:dyDescent="0.2">
      <c r="A8" s="19" t="s">
        <v>8</v>
      </c>
      <c r="B8" s="20" t="s">
        <v>60</v>
      </c>
      <c r="C8" s="157">
        <v>3873</v>
      </c>
      <c r="D8" s="158">
        <v>3576</v>
      </c>
      <c r="E8" s="159">
        <v>184</v>
      </c>
      <c r="F8" s="159">
        <v>115</v>
      </c>
      <c r="G8" s="159">
        <v>110</v>
      </c>
      <c r="H8" s="159">
        <v>130</v>
      </c>
      <c r="I8" s="159">
        <v>133</v>
      </c>
      <c r="J8" s="159">
        <v>124</v>
      </c>
      <c r="K8" s="159">
        <v>94</v>
      </c>
      <c r="L8" s="160">
        <v>80</v>
      </c>
      <c r="M8" s="159">
        <v>68</v>
      </c>
      <c r="N8" s="160">
        <v>60</v>
      </c>
      <c r="O8" s="236">
        <v>64</v>
      </c>
      <c r="P8" s="161"/>
      <c r="Q8" s="161"/>
      <c r="R8" s="161">
        <f t="shared" si="10"/>
        <v>26.512968299711815</v>
      </c>
      <c r="S8" s="161">
        <f t="shared" si="0"/>
        <v>21.062271062271062</v>
      </c>
      <c r="T8" s="161">
        <f t="shared" si="1"/>
        <v>24.12280701754386</v>
      </c>
      <c r="U8" s="161">
        <f t="shared" si="2"/>
        <v>27.426160337552744</v>
      </c>
      <c r="V8" s="161">
        <f t="shared" si="3"/>
        <v>27.310061601642708</v>
      </c>
      <c r="W8" s="161">
        <f t="shared" si="4"/>
        <v>31.472081218274109</v>
      </c>
      <c r="X8" s="161">
        <f t="shared" si="5"/>
        <v>24.040920716112534</v>
      </c>
      <c r="Y8" s="161">
        <f t="shared" si="6"/>
        <v>26.845637583892618</v>
      </c>
      <c r="Z8" s="161">
        <f t="shared" si="7"/>
        <v>24.817518248175183</v>
      </c>
      <c r="AA8" s="161">
        <f t="shared" si="8"/>
        <v>21.81818181818182</v>
      </c>
      <c r="AB8" s="162">
        <f t="shared" si="9"/>
        <v>25.910931174089068</v>
      </c>
    </row>
    <row r="9" spans="1:28" ht="25.5" x14ac:dyDescent="0.2">
      <c r="A9" s="19" t="s">
        <v>10</v>
      </c>
      <c r="B9" s="20" t="s">
        <v>11</v>
      </c>
      <c r="C9" s="157">
        <v>5192</v>
      </c>
      <c r="D9" s="158">
        <v>4903</v>
      </c>
      <c r="E9" s="159">
        <v>384</v>
      </c>
      <c r="F9" s="159">
        <v>289</v>
      </c>
      <c r="G9" s="159">
        <v>228</v>
      </c>
      <c r="H9" s="159">
        <v>249</v>
      </c>
      <c r="I9" s="159">
        <v>245</v>
      </c>
      <c r="J9" s="159">
        <v>194</v>
      </c>
      <c r="K9" s="159">
        <v>194</v>
      </c>
      <c r="L9" s="160">
        <v>141</v>
      </c>
      <c r="M9" s="159">
        <v>140</v>
      </c>
      <c r="N9" s="160">
        <v>160</v>
      </c>
      <c r="O9" s="236">
        <v>137</v>
      </c>
      <c r="P9" s="161"/>
      <c r="Q9" s="161"/>
      <c r="R9" s="161">
        <f t="shared" si="10"/>
        <v>55.331412103746402</v>
      </c>
      <c r="S9" s="161">
        <f t="shared" si="0"/>
        <v>52.930402930402927</v>
      </c>
      <c r="T9" s="161">
        <f t="shared" si="1"/>
        <v>50</v>
      </c>
      <c r="U9" s="161">
        <f t="shared" si="2"/>
        <v>52.531645569620252</v>
      </c>
      <c r="V9" s="161">
        <f t="shared" si="3"/>
        <v>50.308008213552363</v>
      </c>
      <c r="W9" s="161">
        <f t="shared" si="4"/>
        <v>49.238578680203041</v>
      </c>
      <c r="X9" s="161">
        <f t="shared" si="5"/>
        <v>49.616368286445017</v>
      </c>
      <c r="Y9" s="161">
        <f t="shared" si="6"/>
        <v>47.31543624161074</v>
      </c>
      <c r="Z9" s="161">
        <f t="shared" si="7"/>
        <v>51.094890510948908</v>
      </c>
      <c r="AA9" s="161">
        <f t="shared" si="8"/>
        <v>58.181818181818187</v>
      </c>
      <c r="AB9" s="162">
        <f t="shared" si="9"/>
        <v>55.465587044534409</v>
      </c>
    </row>
    <row r="10" spans="1:28" ht="38.25" x14ac:dyDescent="0.2">
      <c r="A10" s="19" t="s">
        <v>12</v>
      </c>
      <c r="B10" s="20" t="s">
        <v>13</v>
      </c>
      <c r="C10" s="157">
        <v>1515</v>
      </c>
      <c r="D10" s="158">
        <v>1294</v>
      </c>
      <c r="E10" s="159">
        <v>41</v>
      </c>
      <c r="F10" s="159">
        <v>66</v>
      </c>
      <c r="G10" s="159">
        <v>33</v>
      </c>
      <c r="H10" s="159">
        <v>21</v>
      </c>
      <c r="I10" s="159">
        <v>32</v>
      </c>
      <c r="J10" s="159">
        <v>16</v>
      </c>
      <c r="K10" s="159">
        <v>20</v>
      </c>
      <c r="L10" s="160">
        <v>9</v>
      </c>
      <c r="M10" s="159">
        <v>18</v>
      </c>
      <c r="N10" s="160">
        <v>11</v>
      </c>
      <c r="O10" s="236">
        <v>8</v>
      </c>
      <c r="P10" s="161"/>
      <c r="Q10" s="161"/>
      <c r="R10" s="161">
        <f t="shared" si="10"/>
        <v>5.9077809798270895</v>
      </c>
      <c r="S10" s="161">
        <f t="shared" si="0"/>
        <v>12.087912087912088</v>
      </c>
      <c r="T10" s="161">
        <f t="shared" si="1"/>
        <v>7.2368421052631575</v>
      </c>
      <c r="U10" s="161">
        <f t="shared" si="2"/>
        <v>4.4303797468354436</v>
      </c>
      <c r="V10" s="161">
        <f t="shared" si="3"/>
        <v>6.5708418891170428</v>
      </c>
      <c r="W10" s="161">
        <f t="shared" si="4"/>
        <v>4.0609137055837561</v>
      </c>
      <c r="X10" s="161">
        <f t="shared" si="5"/>
        <v>5.1150895140664963</v>
      </c>
      <c r="Y10" s="161">
        <f t="shared" si="6"/>
        <v>3.0201342281879198</v>
      </c>
      <c r="Z10" s="161">
        <f t="shared" si="7"/>
        <v>6.5693430656934311</v>
      </c>
      <c r="AA10" s="161">
        <f t="shared" si="8"/>
        <v>4</v>
      </c>
      <c r="AB10" s="162">
        <f t="shared" si="9"/>
        <v>3.2388663967611335</v>
      </c>
    </row>
    <row r="11" spans="1:28" ht="51" x14ac:dyDescent="0.2">
      <c r="A11" s="19" t="s">
        <v>14</v>
      </c>
      <c r="B11" s="20" t="s">
        <v>15</v>
      </c>
      <c r="C11" s="157">
        <v>549</v>
      </c>
      <c r="D11" s="158">
        <v>531</v>
      </c>
      <c r="E11" s="159">
        <v>15</v>
      </c>
      <c r="F11" s="159">
        <v>14</v>
      </c>
      <c r="G11" s="159">
        <v>5</v>
      </c>
      <c r="H11" s="159">
        <v>4</v>
      </c>
      <c r="I11" s="159">
        <v>9</v>
      </c>
      <c r="J11" s="159">
        <v>2</v>
      </c>
      <c r="K11" s="159">
        <v>30</v>
      </c>
      <c r="L11" s="160">
        <v>3</v>
      </c>
      <c r="M11" s="159">
        <v>1</v>
      </c>
      <c r="N11" s="160">
        <v>7</v>
      </c>
      <c r="O11" s="236">
        <v>3</v>
      </c>
      <c r="P11" s="161"/>
      <c r="Q11" s="161"/>
      <c r="R11" s="161">
        <f t="shared" si="10"/>
        <v>2.1613832853025938</v>
      </c>
      <c r="S11" s="161">
        <f t="shared" si="0"/>
        <v>2.5641025641025639</v>
      </c>
      <c r="T11" s="161">
        <f t="shared" si="1"/>
        <v>1.0964912280701753</v>
      </c>
      <c r="U11" s="161">
        <f t="shared" si="2"/>
        <v>0.84388185654008441</v>
      </c>
      <c r="V11" s="161">
        <f t="shared" si="3"/>
        <v>1.8480492813141682</v>
      </c>
      <c r="W11" s="161">
        <f t="shared" si="4"/>
        <v>0.50761421319796951</v>
      </c>
      <c r="X11" s="161">
        <f t="shared" si="5"/>
        <v>7.6726342710997448</v>
      </c>
      <c r="Y11" s="161">
        <f t="shared" si="6"/>
        <v>1.0067114093959733</v>
      </c>
      <c r="Z11" s="161">
        <f t="shared" si="7"/>
        <v>0.36496350364963503</v>
      </c>
      <c r="AA11" s="161">
        <f t="shared" si="8"/>
        <v>2.5454545454545454</v>
      </c>
      <c r="AB11" s="162">
        <f t="shared" si="9"/>
        <v>1.214574898785425</v>
      </c>
    </row>
    <row r="12" spans="1:28" ht="27.75" customHeight="1" x14ac:dyDescent="0.2">
      <c r="A12" s="19" t="s">
        <v>16</v>
      </c>
      <c r="B12" s="20" t="s">
        <v>17</v>
      </c>
      <c r="C12" s="157">
        <v>20</v>
      </c>
      <c r="D12" s="158">
        <v>27</v>
      </c>
      <c r="E12" s="159">
        <v>5</v>
      </c>
      <c r="F12" s="159">
        <v>5</v>
      </c>
      <c r="G12" s="159">
        <v>2</v>
      </c>
      <c r="H12" s="159">
        <v>1</v>
      </c>
      <c r="I12" s="159">
        <v>3</v>
      </c>
      <c r="J12" s="159">
        <v>3</v>
      </c>
      <c r="K12" s="159">
        <v>0</v>
      </c>
      <c r="L12" s="160">
        <v>3</v>
      </c>
      <c r="M12" s="159">
        <v>1</v>
      </c>
      <c r="N12" s="160">
        <v>1</v>
      </c>
      <c r="O12" s="236">
        <v>3</v>
      </c>
      <c r="P12" s="161"/>
      <c r="Q12" s="161"/>
      <c r="R12" s="161">
        <f t="shared" si="10"/>
        <v>0.72046109510086453</v>
      </c>
      <c r="S12" s="161">
        <f t="shared" si="0"/>
        <v>0.91575091575091572</v>
      </c>
      <c r="T12" s="161">
        <f t="shared" si="1"/>
        <v>0.43859649122807015</v>
      </c>
      <c r="U12" s="161">
        <f t="shared" si="2"/>
        <v>0.2109704641350211</v>
      </c>
      <c r="V12" s="161">
        <f t="shared" si="3"/>
        <v>0.61601642710472282</v>
      </c>
      <c r="W12" s="161">
        <f t="shared" si="4"/>
        <v>0.76142131979695427</v>
      </c>
      <c r="X12" s="161">
        <f t="shared" si="5"/>
        <v>0</v>
      </c>
      <c r="Y12" s="161">
        <f t="shared" si="6"/>
        <v>1.0067114093959733</v>
      </c>
      <c r="Z12" s="161">
        <f t="shared" si="7"/>
        <v>0.36496350364963503</v>
      </c>
      <c r="AA12" s="161">
        <f t="shared" si="8"/>
        <v>0.36363636363636365</v>
      </c>
      <c r="AB12" s="162">
        <f t="shared" si="9"/>
        <v>1.214574898785425</v>
      </c>
    </row>
    <row r="13" spans="1:28" ht="17.25" customHeight="1" x14ac:dyDescent="0.2">
      <c r="A13" s="19" t="s">
        <v>18</v>
      </c>
      <c r="B13" s="20" t="s">
        <v>19</v>
      </c>
      <c r="C13" s="157">
        <v>49</v>
      </c>
      <c r="D13" s="158">
        <v>39</v>
      </c>
      <c r="E13" s="159">
        <v>1</v>
      </c>
      <c r="F13" s="159">
        <v>1</v>
      </c>
      <c r="G13" s="159">
        <v>1</v>
      </c>
      <c r="H13" s="159"/>
      <c r="I13" s="159">
        <v>1</v>
      </c>
      <c r="J13" s="159">
        <v>3</v>
      </c>
      <c r="K13" s="159">
        <v>0</v>
      </c>
      <c r="L13" s="160">
        <v>0</v>
      </c>
      <c r="M13" s="159">
        <v>1</v>
      </c>
      <c r="N13" s="160">
        <v>2</v>
      </c>
      <c r="O13" s="236">
        <v>1</v>
      </c>
      <c r="P13" s="161"/>
      <c r="Q13" s="161"/>
      <c r="R13" s="161">
        <f t="shared" si="10"/>
        <v>0.14409221902017291</v>
      </c>
      <c r="S13" s="161">
        <f t="shared" si="0"/>
        <v>0.18315018315018314</v>
      </c>
      <c r="T13" s="161">
        <f t="shared" si="1"/>
        <v>0.21929824561403508</v>
      </c>
      <c r="U13" s="161">
        <f t="shared" si="2"/>
        <v>0</v>
      </c>
      <c r="V13" s="161">
        <f t="shared" si="3"/>
        <v>0.20533880903490759</v>
      </c>
      <c r="W13" s="161">
        <f t="shared" si="4"/>
        <v>0.76142131979695427</v>
      </c>
      <c r="X13" s="161">
        <f t="shared" si="5"/>
        <v>0</v>
      </c>
      <c r="Y13" s="161">
        <f t="shared" si="6"/>
        <v>0</v>
      </c>
      <c r="Z13" s="161">
        <f t="shared" si="7"/>
        <v>0.36496350364963503</v>
      </c>
      <c r="AA13" s="161">
        <f t="shared" si="8"/>
        <v>0.72727272727272729</v>
      </c>
      <c r="AB13" s="162">
        <f t="shared" si="9"/>
        <v>0.40485829959514169</v>
      </c>
    </row>
    <row r="14" spans="1:28" ht="25.5" x14ac:dyDescent="0.2">
      <c r="A14" s="19" t="s">
        <v>20</v>
      </c>
      <c r="B14" s="20" t="s">
        <v>21</v>
      </c>
      <c r="C14" s="157">
        <v>703</v>
      </c>
      <c r="D14" s="158">
        <v>645</v>
      </c>
      <c r="E14" s="159">
        <v>3</v>
      </c>
      <c r="F14" s="159">
        <v>2</v>
      </c>
      <c r="G14" s="159">
        <v>3</v>
      </c>
      <c r="H14" s="159"/>
      <c r="I14" s="159">
        <v>1</v>
      </c>
      <c r="J14" s="159">
        <v>0</v>
      </c>
      <c r="K14" s="159">
        <v>1</v>
      </c>
      <c r="L14" s="160">
        <v>0</v>
      </c>
      <c r="M14" s="159">
        <v>0</v>
      </c>
      <c r="N14" s="160">
        <v>1</v>
      </c>
      <c r="O14" s="236">
        <v>2</v>
      </c>
      <c r="P14" s="161"/>
      <c r="Q14" s="161"/>
      <c r="R14" s="161">
        <f t="shared" si="10"/>
        <v>0.43227665706051877</v>
      </c>
      <c r="S14" s="161">
        <f t="shared" si="0"/>
        <v>0.36630036630036628</v>
      </c>
      <c r="T14" s="161">
        <f t="shared" si="1"/>
        <v>0.6578947368421052</v>
      </c>
      <c r="U14" s="161">
        <f t="shared" si="2"/>
        <v>0</v>
      </c>
      <c r="V14" s="161">
        <f t="shared" si="3"/>
        <v>0.20533880903490759</v>
      </c>
      <c r="W14" s="161">
        <f t="shared" si="4"/>
        <v>0</v>
      </c>
      <c r="X14" s="161">
        <f t="shared" si="5"/>
        <v>0.25575447570332482</v>
      </c>
      <c r="Y14" s="161">
        <f t="shared" si="6"/>
        <v>0</v>
      </c>
      <c r="Z14" s="161">
        <f t="shared" si="7"/>
        <v>0</v>
      </c>
      <c r="AA14" s="161">
        <f t="shared" si="8"/>
        <v>0.36363636363636365</v>
      </c>
      <c r="AB14" s="162">
        <f t="shared" si="9"/>
        <v>0.80971659919028338</v>
      </c>
    </row>
    <row r="15" spans="1:28" ht="17.25" customHeight="1" thickBot="1" x14ac:dyDescent="0.25">
      <c r="A15" s="21" t="s">
        <v>22</v>
      </c>
      <c r="B15" s="22" t="s">
        <v>23</v>
      </c>
      <c r="C15" s="163">
        <v>715</v>
      </c>
      <c r="D15" s="164">
        <v>671</v>
      </c>
      <c r="E15" s="165">
        <v>20</v>
      </c>
      <c r="F15" s="165">
        <v>12</v>
      </c>
      <c r="G15" s="165">
        <v>22</v>
      </c>
      <c r="H15" s="165">
        <v>28</v>
      </c>
      <c r="I15" s="165">
        <v>21</v>
      </c>
      <c r="J15" s="165">
        <v>8</v>
      </c>
      <c r="K15" s="165">
        <v>17</v>
      </c>
      <c r="L15" s="166">
        <v>10</v>
      </c>
      <c r="M15" s="165">
        <v>7</v>
      </c>
      <c r="N15" s="166">
        <v>9</v>
      </c>
      <c r="O15" s="237">
        <v>5</v>
      </c>
      <c r="P15" s="167"/>
      <c r="Q15" s="167"/>
      <c r="R15" s="167">
        <f t="shared" si="10"/>
        <v>2.8818443804034581</v>
      </c>
      <c r="S15" s="167">
        <f t="shared" si="0"/>
        <v>2.1978021978021975</v>
      </c>
      <c r="T15" s="167">
        <f t="shared" si="1"/>
        <v>4.8245614035087714</v>
      </c>
      <c r="U15" s="167">
        <f t="shared" si="2"/>
        <v>5.9071729957805905</v>
      </c>
      <c r="V15" s="167">
        <f t="shared" si="3"/>
        <v>4.3121149897330593</v>
      </c>
      <c r="W15" s="167">
        <f t="shared" si="4"/>
        <v>2.030456852791878</v>
      </c>
      <c r="X15" s="167">
        <f t="shared" si="5"/>
        <v>4.3478260869565224</v>
      </c>
      <c r="Y15" s="167">
        <f t="shared" si="6"/>
        <v>3.3557046979865772</v>
      </c>
      <c r="Z15" s="167">
        <f t="shared" si="7"/>
        <v>2.554744525547445</v>
      </c>
      <c r="AA15" s="167">
        <f t="shared" si="8"/>
        <v>3.2727272727272729</v>
      </c>
      <c r="AB15" s="168">
        <f t="shared" si="9"/>
        <v>2.0242914979757085</v>
      </c>
    </row>
    <row r="16" spans="1:28" ht="20.25" customHeight="1" thickTop="1" thickBot="1" x14ac:dyDescent="0.25">
      <c r="A16" s="135"/>
      <c r="B16" s="169" t="s">
        <v>24</v>
      </c>
      <c r="C16" s="170">
        <v>16192</v>
      </c>
      <c r="D16" s="171">
        <v>15076</v>
      </c>
      <c r="E16" s="139">
        <f>SUM(E5:E15)</f>
        <v>694</v>
      </c>
      <c r="F16" s="139">
        <f t="shared" ref="F16:O16" si="11">SUM(F5:F15)</f>
        <v>546</v>
      </c>
      <c r="G16" s="139">
        <f t="shared" si="11"/>
        <v>456</v>
      </c>
      <c r="H16" s="139">
        <f t="shared" si="11"/>
        <v>474</v>
      </c>
      <c r="I16" s="139">
        <f t="shared" si="11"/>
        <v>487</v>
      </c>
      <c r="J16" s="139">
        <f t="shared" si="11"/>
        <v>394</v>
      </c>
      <c r="K16" s="139">
        <f t="shared" si="11"/>
        <v>391</v>
      </c>
      <c r="L16" s="139">
        <f t="shared" si="11"/>
        <v>298</v>
      </c>
      <c r="M16" s="139">
        <f t="shared" si="11"/>
        <v>274</v>
      </c>
      <c r="N16" s="139">
        <f t="shared" si="11"/>
        <v>275</v>
      </c>
      <c r="O16" s="140">
        <f t="shared" si="11"/>
        <v>247</v>
      </c>
      <c r="P16" s="148"/>
      <c r="Q16" s="148"/>
      <c r="R16" s="148">
        <f>SUM(R5:R15)</f>
        <v>100</v>
      </c>
      <c r="S16" s="148">
        <f t="shared" ref="S16:AB16" si="12">SUM(S5:S15)</f>
        <v>100.00000000000001</v>
      </c>
      <c r="T16" s="148">
        <f t="shared" si="12"/>
        <v>100.00000000000001</v>
      </c>
      <c r="U16" s="148">
        <f t="shared" si="12"/>
        <v>99.999999999999986</v>
      </c>
      <c r="V16" s="148">
        <f t="shared" si="12"/>
        <v>100.00000000000003</v>
      </c>
      <c r="W16" s="148">
        <f t="shared" si="12"/>
        <v>99.999999999999986</v>
      </c>
      <c r="X16" s="148">
        <f t="shared" si="12"/>
        <v>100</v>
      </c>
      <c r="Y16" s="148">
        <f t="shared" si="12"/>
        <v>100.00000000000001</v>
      </c>
      <c r="Z16" s="148">
        <f t="shared" si="12"/>
        <v>100.00000000000001</v>
      </c>
      <c r="AA16" s="148">
        <f t="shared" si="12"/>
        <v>100</v>
      </c>
      <c r="AB16" s="149">
        <f t="shared" si="12"/>
        <v>100.00000000000001</v>
      </c>
    </row>
    <row r="18" spans="1:19" ht="13.5" x14ac:dyDescent="0.2">
      <c r="A18" s="172" t="s">
        <v>287</v>
      </c>
    </row>
    <row r="19" spans="1:19" x14ac:dyDescent="0.2">
      <c r="A19" s="244" t="s">
        <v>308</v>
      </c>
    </row>
    <row r="23" spans="1:19" x14ac:dyDescent="0.2">
      <c r="S23" s="173"/>
    </row>
  </sheetData>
  <mergeCells count="6">
    <mergeCell ref="D3:O3"/>
    <mergeCell ref="Q3:AB3"/>
    <mergeCell ref="A1:AB1"/>
    <mergeCell ref="A2:AB2"/>
    <mergeCell ref="A3:A4"/>
    <mergeCell ref="B3:B4"/>
  </mergeCells>
  <phoneticPr fontId="3" type="noConversion"/>
  <conditionalFormatting sqref="E5:AB15">
    <cfRule type="cellIs" dxfId="0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8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tabSelected="1" topLeftCell="A12" zoomScaleNormal="100" workbookViewId="0">
      <selection activeCell="B29" sqref="B29"/>
    </sheetView>
  </sheetViews>
  <sheetFormatPr defaultRowHeight="12.75" x14ac:dyDescent="0.2"/>
  <cols>
    <col min="1" max="1" width="3.7109375" style="151" customWidth="1"/>
    <col min="2" max="2" width="34.42578125" style="151" customWidth="1"/>
    <col min="3" max="24" width="5.28515625" style="151" customWidth="1"/>
    <col min="25" max="16384" width="9.140625" style="151"/>
  </cols>
  <sheetData>
    <row r="1" spans="1:26" x14ac:dyDescent="0.2">
      <c r="A1" s="334" t="s">
        <v>61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</row>
    <row r="2" spans="1:26" ht="33.75" customHeight="1" thickBot="1" x14ac:dyDescent="0.25">
      <c r="A2" s="341" t="s">
        <v>305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174"/>
      <c r="Z2" s="174"/>
    </row>
    <row r="3" spans="1:26" ht="18.75" customHeight="1" x14ac:dyDescent="0.2">
      <c r="A3" s="349" t="s">
        <v>0</v>
      </c>
      <c r="B3" s="342" t="s">
        <v>62</v>
      </c>
      <c r="C3" s="337" t="s">
        <v>58</v>
      </c>
      <c r="D3" s="337"/>
      <c r="E3" s="337"/>
      <c r="F3" s="337"/>
      <c r="G3" s="337"/>
      <c r="H3" s="337"/>
      <c r="I3" s="337"/>
      <c r="J3" s="337"/>
      <c r="K3" s="337"/>
      <c r="L3" s="337"/>
      <c r="M3" s="338"/>
      <c r="N3" s="336" t="s">
        <v>59</v>
      </c>
      <c r="O3" s="337"/>
      <c r="P3" s="337"/>
      <c r="Q3" s="337"/>
      <c r="R3" s="337"/>
      <c r="S3" s="337"/>
      <c r="T3" s="337"/>
      <c r="U3" s="337"/>
      <c r="V3" s="337"/>
      <c r="W3" s="337"/>
      <c r="X3" s="338"/>
      <c r="Y3" s="27"/>
      <c r="Z3" s="174"/>
    </row>
    <row r="4" spans="1:26" ht="8.25" customHeight="1" x14ac:dyDescent="0.2">
      <c r="A4" s="350"/>
      <c r="B4" s="343"/>
      <c r="C4" s="346">
        <v>2003</v>
      </c>
      <c r="D4" s="346">
        <v>2004</v>
      </c>
      <c r="E4" s="346">
        <v>2005</v>
      </c>
      <c r="F4" s="346">
        <v>2006</v>
      </c>
      <c r="G4" s="346">
        <v>2007</v>
      </c>
      <c r="H4" s="346">
        <v>2008</v>
      </c>
      <c r="I4" s="346">
        <v>2009</v>
      </c>
      <c r="J4" s="346">
        <v>2010</v>
      </c>
      <c r="K4" s="346">
        <v>2011</v>
      </c>
      <c r="L4" s="346">
        <v>2012</v>
      </c>
      <c r="M4" s="344">
        <v>2013</v>
      </c>
      <c r="N4" s="323">
        <v>2003</v>
      </c>
      <c r="O4" s="329">
        <v>2004</v>
      </c>
      <c r="P4" s="329">
        <v>2005</v>
      </c>
      <c r="Q4" s="329">
        <v>2006</v>
      </c>
      <c r="R4" s="329">
        <v>2007</v>
      </c>
      <c r="S4" s="329">
        <v>2008</v>
      </c>
      <c r="T4" s="329">
        <v>2009</v>
      </c>
      <c r="U4" s="329">
        <v>2010</v>
      </c>
      <c r="V4" s="329">
        <v>2011</v>
      </c>
      <c r="W4" s="347">
        <v>2012</v>
      </c>
      <c r="X4" s="343">
        <v>2013</v>
      </c>
      <c r="Y4" s="174"/>
      <c r="Z4" s="174"/>
    </row>
    <row r="5" spans="1:26" ht="8.25" customHeight="1" x14ac:dyDescent="0.2">
      <c r="A5" s="350"/>
      <c r="B5" s="344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26"/>
      <c r="N5" s="323"/>
      <c r="O5" s="329"/>
      <c r="P5" s="329"/>
      <c r="Q5" s="329"/>
      <c r="R5" s="329"/>
      <c r="S5" s="329"/>
      <c r="T5" s="329"/>
      <c r="U5" s="329"/>
      <c r="V5" s="329"/>
      <c r="W5" s="347"/>
      <c r="X5" s="343"/>
    </row>
    <row r="6" spans="1:26" ht="12" customHeight="1" thickBot="1" x14ac:dyDescent="0.25">
      <c r="A6" s="351"/>
      <c r="B6" s="345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27"/>
      <c r="N6" s="324"/>
      <c r="O6" s="330"/>
      <c r="P6" s="330"/>
      <c r="Q6" s="330"/>
      <c r="R6" s="330"/>
      <c r="S6" s="330"/>
      <c r="T6" s="330"/>
      <c r="U6" s="330"/>
      <c r="V6" s="330"/>
      <c r="W6" s="348"/>
      <c r="X6" s="345"/>
    </row>
    <row r="7" spans="1:26" ht="13.5" customHeight="1" thickTop="1" x14ac:dyDescent="0.2">
      <c r="A7" s="141" t="s">
        <v>28</v>
      </c>
      <c r="B7" s="175" t="s">
        <v>29</v>
      </c>
      <c r="C7" s="176">
        <v>20</v>
      </c>
      <c r="D7" s="176">
        <v>13</v>
      </c>
      <c r="E7" s="176">
        <v>11</v>
      </c>
      <c r="F7" s="176">
        <v>26</v>
      </c>
      <c r="G7" s="176">
        <v>29</v>
      </c>
      <c r="H7" s="176">
        <v>33</v>
      </c>
      <c r="I7" s="176">
        <v>39</v>
      </c>
      <c r="J7" s="176">
        <v>42</v>
      </c>
      <c r="K7" s="176">
        <v>36</v>
      </c>
      <c r="L7" s="177">
        <v>42</v>
      </c>
      <c r="M7" s="178">
        <v>33</v>
      </c>
      <c r="N7" s="179">
        <f>100/C$24*C7</f>
        <v>2.8735632183908044</v>
      </c>
      <c r="O7" s="179">
        <f t="shared" ref="O7:X22" si="0">100/D$24*D7</f>
        <v>2.3809523809523809</v>
      </c>
      <c r="P7" s="179">
        <f t="shared" si="0"/>
        <v>2.4122807017543857</v>
      </c>
      <c r="Q7" s="179">
        <f t="shared" si="0"/>
        <v>5.485232067510549</v>
      </c>
      <c r="R7" s="179">
        <f t="shared" si="0"/>
        <v>5.9548254620123204</v>
      </c>
      <c r="S7" s="179">
        <f t="shared" si="0"/>
        <v>8.3756345177664961</v>
      </c>
      <c r="T7" s="179">
        <f t="shared" si="0"/>
        <v>9.9744245524296673</v>
      </c>
      <c r="U7" s="179">
        <f t="shared" si="0"/>
        <v>14.093959731543626</v>
      </c>
      <c r="V7" s="179">
        <f t="shared" si="0"/>
        <v>13.138686131386862</v>
      </c>
      <c r="W7" s="179">
        <f t="shared" si="0"/>
        <v>15.272727272727273</v>
      </c>
      <c r="X7" s="180">
        <f t="shared" si="0"/>
        <v>13.360323886639677</v>
      </c>
    </row>
    <row r="8" spans="1:26" ht="25.5" x14ac:dyDescent="0.2">
      <c r="A8" s="200" t="s">
        <v>30</v>
      </c>
      <c r="B8" s="20" t="s">
        <v>31</v>
      </c>
      <c r="C8" s="159"/>
      <c r="D8" s="159">
        <v>3</v>
      </c>
      <c r="E8" s="159"/>
      <c r="F8" s="159">
        <v>2</v>
      </c>
      <c r="G8" s="159">
        <v>1</v>
      </c>
      <c r="H8" s="159">
        <v>1</v>
      </c>
      <c r="I8" s="159">
        <v>1</v>
      </c>
      <c r="J8" s="159">
        <v>2</v>
      </c>
      <c r="K8" s="159">
        <v>2</v>
      </c>
      <c r="L8" s="160">
        <v>1</v>
      </c>
      <c r="M8" s="178">
        <v>2</v>
      </c>
      <c r="N8" s="179">
        <f t="shared" ref="N8:N23" si="1">100/C$24*C8</f>
        <v>0</v>
      </c>
      <c r="O8" s="179">
        <f t="shared" si="0"/>
        <v>0.54945054945054939</v>
      </c>
      <c r="P8" s="179">
        <f t="shared" si="0"/>
        <v>0</v>
      </c>
      <c r="Q8" s="179">
        <f t="shared" si="0"/>
        <v>0.4219409282700422</v>
      </c>
      <c r="R8" s="179">
        <f t="shared" si="0"/>
        <v>0.20533880903490759</v>
      </c>
      <c r="S8" s="179">
        <f t="shared" si="0"/>
        <v>0.25380710659898476</v>
      </c>
      <c r="T8" s="179">
        <f t="shared" si="0"/>
        <v>0.25575447570332482</v>
      </c>
      <c r="U8" s="179">
        <f t="shared" si="0"/>
        <v>0.67114093959731547</v>
      </c>
      <c r="V8" s="179">
        <f t="shared" si="0"/>
        <v>0.72992700729927007</v>
      </c>
      <c r="W8" s="179">
        <f t="shared" si="0"/>
        <v>0.36363636363636365</v>
      </c>
      <c r="X8" s="180">
        <f t="shared" si="0"/>
        <v>0.80971659919028338</v>
      </c>
    </row>
    <row r="9" spans="1:26" ht="25.5" x14ac:dyDescent="0.2">
      <c r="A9" s="200" t="s">
        <v>32</v>
      </c>
      <c r="B9" s="20" t="s">
        <v>33</v>
      </c>
      <c r="C9" s="159"/>
      <c r="D9" s="159">
        <v>3</v>
      </c>
      <c r="E9" s="159"/>
      <c r="F9" s="159"/>
      <c r="G9" s="159">
        <v>5</v>
      </c>
      <c r="H9" s="159">
        <v>0</v>
      </c>
      <c r="I9" s="159">
        <v>1</v>
      </c>
      <c r="J9" s="159">
        <v>0</v>
      </c>
      <c r="K9" s="159">
        <v>0</v>
      </c>
      <c r="L9" s="160">
        <v>0</v>
      </c>
      <c r="M9" s="178">
        <v>0</v>
      </c>
      <c r="N9" s="179">
        <f t="shared" si="1"/>
        <v>0</v>
      </c>
      <c r="O9" s="179">
        <f t="shared" si="0"/>
        <v>0.54945054945054939</v>
      </c>
      <c r="P9" s="179">
        <f t="shared" si="0"/>
        <v>0</v>
      </c>
      <c r="Q9" s="179">
        <f t="shared" si="0"/>
        <v>0</v>
      </c>
      <c r="R9" s="179">
        <f t="shared" si="0"/>
        <v>1.0266940451745379</v>
      </c>
      <c r="S9" s="179">
        <f t="shared" si="0"/>
        <v>0</v>
      </c>
      <c r="T9" s="179">
        <f t="shared" si="0"/>
        <v>0.25575447570332482</v>
      </c>
      <c r="U9" s="179">
        <f t="shared" si="0"/>
        <v>0</v>
      </c>
      <c r="V9" s="179">
        <f t="shared" si="0"/>
        <v>0</v>
      </c>
      <c r="W9" s="179">
        <f t="shared" si="0"/>
        <v>0</v>
      </c>
      <c r="X9" s="180">
        <f t="shared" si="0"/>
        <v>0</v>
      </c>
    </row>
    <row r="10" spans="1:26" ht="25.5" customHeight="1" x14ac:dyDescent="0.2">
      <c r="A10" s="200" t="s">
        <v>34</v>
      </c>
      <c r="B10" s="20" t="s">
        <v>35</v>
      </c>
      <c r="C10" s="159">
        <v>4</v>
      </c>
      <c r="D10" s="159">
        <v>6</v>
      </c>
      <c r="E10" s="159">
        <v>3</v>
      </c>
      <c r="F10" s="159">
        <v>5</v>
      </c>
      <c r="G10" s="159">
        <v>8</v>
      </c>
      <c r="H10" s="159">
        <v>4</v>
      </c>
      <c r="I10" s="159">
        <v>4</v>
      </c>
      <c r="J10" s="159">
        <v>7</v>
      </c>
      <c r="K10" s="159">
        <v>11</v>
      </c>
      <c r="L10" s="160">
        <v>3</v>
      </c>
      <c r="M10" s="178">
        <v>4</v>
      </c>
      <c r="N10" s="179">
        <f t="shared" si="1"/>
        <v>0.57471264367816088</v>
      </c>
      <c r="O10" s="179">
        <f t="shared" si="0"/>
        <v>1.0989010989010988</v>
      </c>
      <c r="P10" s="179">
        <f t="shared" si="0"/>
        <v>0.6578947368421052</v>
      </c>
      <c r="Q10" s="179">
        <f t="shared" si="0"/>
        <v>1.0548523206751055</v>
      </c>
      <c r="R10" s="179">
        <f t="shared" si="0"/>
        <v>1.6427104722792607</v>
      </c>
      <c r="S10" s="179">
        <f t="shared" si="0"/>
        <v>1.015228426395939</v>
      </c>
      <c r="T10" s="179">
        <f t="shared" si="0"/>
        <v>1.0230179028132993</v>
      </c>
      <c r="U10" s="179">
        <f t="shared" si="0"/>
        <v>2.348993288590604</v>
      </c>
      <c r="V10" s="179">
        <f t="shared" si="0"/>
        <v>4.0145985401459852</v>
      </c>
      <c r="W10" s="179">
        <f t="shared" si="0"/>
        <v>1.0909090909090908</v>
      </c>
      <c r="X10" s="180">
        <f t="shared" si="0"/>
        <v>1.6194331983805668</v>
      </c>
    </row>
    <row r="11" spans="1:26" ht="38.25" x14ac:dyDescent="0.2">
      <c r="A11" s="200" t="s">
        <v>36</v>
      </c>
      <c r="B11" s="20" t="s">
        <v>37</v>
      </c>
      <c r="C11" s="159"/>
      <c r="D11" s="159"/>
      <c r="E11" s="159"/>
      <c r="F11" s="159"/>
      <c r="G11" s="159">
        <v>1</v>
      </c>
      <c r="H11" s="159">
        <v>1</v>
      </c>
      <c r="I11" s="159">
        <v>1</v>
      </c>
      <c r="J11" s="159">
        <v>2</v>
      </c>
      <c r="K11" s="159">
        <v>0</v>
      </c>
      <c r="L11" s="160">
        <v>0</v>
      </c>
      <c r="M11" s="178">
        <v>0</v>
      </c>
      <c r="N11" s="179">
        <f t="shared" si="1"/>
        <v>0</v>
      </c>
      <c r="O11" s="179">
        <f t="shared" si="0"/>
        <v>0</v>
      </c>
      <c r="P11" s="179">
        <f t="shared" si="0"/>
        <v>0</v>
      </c>
      <c r="Q11" s="179">
        <f t="shared" si="0"/>
        <v>0</v>
      </c>
      <c r="R11" s="179">
        <f t="shared" si="0"/>
        <v>0.20533880903490759</v>
      </c>
      <c r="S11" s="179">
        <f t="shared" si="0"/>
        <v>0.25380710659898476</v>
      </c>
      <c r="T11" s="179">
        <f t="shared" si="0"/>
        <v>0.25575447570332482</v>
      </c>
      <c r="U11" s="179">
        <f t="shared" si="0"/>
        <v>0.67114093959731547</v>
      </c>
      <c r="V11" s="179">
        <f t="shared" si="0"/>
        <v>0</v>
      </c>
      <c r="W11" s="179">
        <f t="shared" si="0"/>
        <v>0</v>
      </c>
      <c r="X11" s="180">
        <f t="shared" si="0"/>
        <v>0</v>
      </c>
    </row>
    <row r="12" spans="1:26" ht="13.5" customHeight="1" x14ac:dyDescent="0.2">
      <c r="A12" s="200" t="s">
        <v>38</v>
      </c>
      <c r="B12" s="20" t="s">
        <v>39</v>
      </c>
      <c r="C12" s="159"/>
      <c r="D12" s="159">
        <v>3</v>
      </c>
      <c r="E12" s="159"/>
      <c r="F12" s="159"/>
      <c r="G12" s="159">
        <v>1</v>
      </c>
      <c r="H12" s="159">
        <v>2</v>
      </c>
      <c r="I12" s="159">
        <v>1</v>
      </c>
      <c r="J12" s="159">
        <v>2</v>
      </c>
      <c r="K12" s="159">
        <v>0</v>
      </c>
      <c r="L12" s="160">
        <v>5</v>
      </c>
      <c r="M12" s="178">
        <v>0</v>
      </c>
      <c r="N12" s="179">
        <f t="shared" si="1"/>
        <v>0</v>
      </c>
      <c r="O12" s="179">
        <f t="shared" si="0"/>
        <v>0.54945054945054939</v>
      </c>
      <c r="P12" s="179">
        <f t="shared" si="0"/>
        <v>0</v>
      </c>
      <c r="Q12" s="179">
        <f t="shared" si="0"/>
        <v>0</v>
      </c>
      <c r="R12" s="179">
        <f t="shared" si="0"/>
        <v>0.20533880903490759</v>
      </c>
      <c r="S12" s="179">
        <f t="shared" si="0"/>
        <v>0.50761421319796951</v>
      </c>
      <c r="T12" s="179">
        <f t="shared" si="0"/>
        <v>0.25575447570332482</v>
      </c>
      <c r="U12" s="179">
        <f t="shared" si="0"/>
        <v>0.67114093959731547</v>
      </c>
      <c r="V12" s="179">
        <f t="shared" si="0"/>
        <v>0</v>
      </c>
      <c r="W12" s="179">
        <f t="shared" si="0"/>
        <v>1.8181818181818183</v>
      </c>
      <c r="X12" s="180">
        <f t="shared" si="0"/>
        <v>0</v>
      </c>
    </row>
    <row r="13" spans="1:26" ht="25.5" customHeight="1" x14ac:dyDescent="0.2">
      <c r="A13" s="200" t="s">
        <v>40</v>
      </c>
      <c r="B13" s="20" t="s">
        <v>41</v>
      </c>
      <c r="C13" s="159"/>
      <c r="D13" s="159"/>
      <c r="E13" s="159"/>
      <c r="F13" s="159"/>
      <c r="G13" s="159"/>
      <c r="H13" s="159">
        <v>1</v>
      </c>
      <c r="I13" s="159">
        <v>0</v>
      </c>
      <c r="J13" s="159">
        <v>0</v>
      </c>
      <c r="K13" s="159">
        <v>0</v>
      </c>
      <c r="L13" s="160">
        <v>0</v>
      </c>
      <c r="M13" s="178">
        <v>0</v>
      </c>
      <c r="N13" s="179">
        <f t="shared" si="1"/>
        <v>0</v>
      </c>
      <c r="O13" s="179">
        <f t="shared" si="0"/>
        <v>0</v>
      </c>
      <c r="P13" s="179">
        <f t="shared" si="0"/>
        <v>0</v>
      </c>
      <c r="Q13" s="179">
        <f t="shared" si="0"/>
        <v>0</v>
      </c>
      <c r="R13" s="179">
        <f t="shared" si="0"/>
        <v>0</v>
      </c>
      <c r="S13" s="179">
        <f t="shared" si="0"/>
        <v>0.25380710659898476</v>
      </c>
      <c r="T13" s="179">
        <f t="shared" si="0"/>
        <v>0</v>
      </c>
      <c r="U13" s="179">
        <f t="shared" si="0"/>
        <v>0</v>
      </c>
      <c r="V13" s="179">
        <f t="shared" si="0"/>
        <v>0</v>
      </c>
      <c r="W13" s="179">
        <f t="shared" si="0"/>
        <v>0</v>
      </c>
      <c r="X13" s="180">
        <f t="shared" si="0"/>
        <v>0</v>
      </c>
    </row>
    <row r="14" spans="1:26" ht="25.5" x14ac:dyDescent="0.2">
      <c r="A14" s="143"/>
      <c r="B14" s="181" t="s">
        <v>64</v>
      </c>
      <c r="C14" s="15">
        <f>SUM(C7:C13)</f>
        <v>24</v>
      </c>
      <c r="D14" s="15">
        <f t="shared" ref="D14:M14" si="2">SUM(D7:D13)</f>
        <v>28</v>
      </c>
      <c r="E14" s="15">
        <f t="shared" si="2"/>
        <v>14</v>
      </c>
      <c r="F14" s="15">
        <f t="shared" si="2"/>
        <v>33</v>
      </c>
      <c r="G14" s="15">
        <f t="shared" si="2"/>
        <v>45</v>
      </c>
      <c r="H14" s="15">
        <f t="shared" si="2"/>
        <v>42</v>
      </c>
      <c r="I14" s="15">
        <f t="shared" si="2"/>
        <v>47</v>
      </c>
      <c r="J14" s="15">
        <f t="shared" si="2"/>
        <v>55</v>
      </c>
      <c r="K14" s="15">
        <f t="shared" si="2"/>
        <v>49</v>
      </c>
      <c r="L14" s="15">
        <f t="shared" si="2"/>
        <v>51</v>
      </c>
      <c r="M14" s="144">
        <f t="shared" si="2"/>
        <v>39</v>
      </c>
      <c r="N14" s="182">
        <f t="shared" si="1"/>
        <v>3.4482758620689653</v>
      </c>
      <c r="O14" s="182">
        <f t="shared" si="0"/>
        <v>5.1282051282051277</v>
      </c>
      <c r="P14" s="182">
        <f t="shared" si="0"/>
        <v>3.070175438596491</v>
      </c>
      <c r="Q14" s="182">
        <f t="shared" si="0"/>
        <v>6.962025316455696</v>
      </c>
      <c r="R14" s="182">
        <f t="shared" si="0"/>
        <v>9.2402464065708418</v>
      </c>
      <c r="S14" s="182">
        <f t="shared" si="0"/>
        <v>10.659898477157359</v>
      </c>
      <c r="T14" s="182">
        <f t="shared" si="0"/>
        <v>12.020460358056267</v>
      </c>
      <c r="U14" s="182">
        <f t="shared" si="0"/>
        <v>18.456375838926174</v>
      </c>
      <c r="V14" s="182">
        <f t="shared" si="0"/>
        <v>17.883211678832115</v>
      </c>
      <c r="W14" s="182">
        <f t="shared" si="0"/>
        <v>18.545454545454547</v>
      </c>
      <c r="X14" s="183">
        <f t="shared" si="0"/>
        <v>15.789473684210526</v>
      </c>
    </row>
    <row r="15" spans="1:26" ht="38.25" x14ac:dyDescent="0.2">
      <c r="A15" s="200" t="s">
        <v>42</v>
      </c>
      <c r="B15" s="20" t="s">
        <v>43</v>
      </c>
      <c r="C15" s="159">
        <v>182</v>
      </c>
      <c r="D15" s="159">
        <v>116</v>
      </c>
      <c r="E15" s="159">
        <v>96</v>
      </c>
      <c r="F15" s="159">
        <v>125</v>
      </c>
      <c r="G15" s="159">
        <v>160</v>
      </c>
      <c r="H15" s="159">
        <v>143</v>
      </c>
      <c r="I15" s="159">
        <v>154</v>
      </c>
      <c r="J15" s="159">
        <v>107</v>
      </c>
      <c r="K15" s="159">
        <v>101</v>
      </c>
      <c r="L15" s="160">
        <v>97</v>
      </c>
      <c r="M15" s="178">
        <v>91</v>
      </c>
      <c r="N15" s="179">
        <f t="shared" si="1"/>
        <v>26.149425287356319</v>
      </c>
      <c r="O15" s="179">
        <f t="shared" si="0"/>
        <v>21.245421245421245</v>
      </c>
      <c r="P15" s="179">
        <f t="shared" si="0"/>
        <v>21.052631578947366</v>
      </c>
      <c r="Q15" s="179">
        <f t="shared" si="0"/>
        <v>26.371308016877638</v>
      </c>
      <c r="R15" s="179">
        <f t="shared" si="0"/>
        <v>32.854209445585212</v>
      </c>
      <c r="S15" s="179">
        <f t="shared" si="0"/>
        <v>36.294416243654823</v>
      </c>
      <c r="T15" s="179">
        <f t="shared" si="0"/>
        <v>39.386189258312022</v>
      </c>
      <c r="U15" s="179">
        <f t="shared" si="0"/>
        <v>35.90604026845638</v>
      </c>
      <c r="V15" s="179">
        <f t="shared" si="0"/>
        <v>36.861313868613138</v>
      </c>
      <c r="W15" s="179">
        <f t="shared" si="0"/>
        <v>35.272727272727273</v>
      </c>
      <c r="X15" s="180">
        <f t="shared" si="0"/>
        <v>36.842105263157897</v>
      </c>
    </row>
    <row r="16" spans="1:26" ht="38.25" x14ac:dyDescent="0.2">
      <c r="A16" s="200" t="s">
        <v>44</v>
      </c>
      <c r="B16" s="20" t="s">
        <v>45</v>
      </c>
      <c r="C16" s="159"/>
      <c r="D16" s="159"/>
      <c r="E16" s="159">
        <v>1</v>
      </c>
      <c r="F16" s="159"/>
      <c r="G16" s="159"/>
      <c r="H16" s="159">
        <v>1</v>
      </c>
      <c r="I16" s="159">
        <v>1</v>
      </c>
      <c r="J16" s="159">
        <v>1</v>
      </c>
      <c r="K16" s="159">
        <v>0</v>
      </c>
      <c r="L16" s="160">
        <v>0</v>
      </c>
      <c r="M16" s="178">
        <v>0</v>
      </c>
      <c r="N16" s="179">
        <f t="shared" si="1"/>
        <v>0</v>
      </c>
      <c r="O16" s="179">
        <f t="shared" si="0"/>
        <v>0</v>
      </c>
      <c r="P16" s="179">
        <f t="shared" si="0"/>
        <v>0.21929824561403508</v>
      </c>
      <c r="Q16" s="179">
        <f t="shared" si="0"/>
        <v>0</v>
      </c>
      <c r="R16" s="179">
        <f t="shared" si="0"/>
        <v>0</v>
      </c>
      <c r="S16" s="179">
        <f t="shared" si="0"/>
        <v>0.25380710659898476</v>
      </c>
      <c r="T16" s="179">
        <f t="shared" si="0"/>
        <v>0.25575447570332482</v>
      </c>
      <c r="U16" s="179">
        <f t="shared" si="0"/>
        <v>0.33557046979865773</v>
      </c>
      <c r="V16" s="179">
        <f t="shared" si="0"/>
        <v>0</v>
      </c>
      <c r="W16" s="179">
        <f t="shared" si="0"/>
        <v>0</v>
      </c>
      <c r="X16" s="180">
        <f t="shared" si="0"/>
        <v>0</v>
      </c>
    </row>
    <row r="17" spans="1:24" ht="25.5" customHeight="1" x14ac:dyDescent="0.2">
      <c r="A17" s="200" t="s">
        <v>46</v>
      </c>
      <c r="B17" s="20" t="s">
        <v>47</v>
      </c>
      <c r="C17" s="159">
        <v>2</v>
      </c>
      <c r="D17" s="159">
        <v>4</v>
      </c>
      <c r="E17" s="159">
        <v>3</v>
      </c>
      <c r="F17" s="159">
        <v>1</v>
      </c>
      <c r="G17" s="159">
        <v>2</v>
      </c>
      <c r="H17" s="159">
        <v>4</v>
      </c>
      <c r="I17" s="159">
        <v>1</v>
      </c>
      <c r="J17" s="159">
        <v>1</v>
      </c>
      <c r="K17" s="159">
        <v>0</v>
      </c>
      <c r="L17" s="160">
        <v>5</v>
      </c>
      <c r="M17" s="178">
        <v>1</v>
      </c>
      <c r="N17" s="179">
        <f t="shared" si="1"/>
        <v>0.28735632183908044</v>
      </c>
      <c r="O17" s="179">
        <f t="shared" si="0"/>
        <v>0.73260073260073255</v>
      </c>
      <c r="P17" s="179">
        <f t="shared" si="0"/>
        <v>0.6578947368421052</v>
      </c>
      <c r="Q17" s="179">
        <f t="shared" si="0"/>
        <v>0.2109704641350211</v>
      </c>
      <c r="R17" s="179">
        <f t="shared" si="0"/>
        <v>0.41067761806981518</v>
      </c>
      <c r="S17" s="179">
        <f t="shared" si="0"/>
        <v>1.015228426395939</v>
      </c>
      <c r="T17" s="179">
        <f t="shared" si="0"/>
        <v>0.25575447570332482</v>
      </c>
      <c r="U17" s="179">
        <f t="shared" si="0"/>
        <v>0.33557046979865773</v>
      </c>
      <c r="V17" s="179">
        <f t="shared" si="0"/>
        <v>0</v>
      </c>
      <c r="W17" s="179">
        <f t="shared" si="0"/>
        <v>1.8181818181818183</v>
      </c>
      <c r="X17" s="180">
        <f t="shared" si="0"/>
        <v>0.40485829959514169</v>
      </c>
    </row>
    <row r="18" spans="1:24" ht="25.5" x14ac:dyDescent="0.2">
      <c r="A18" s="143"/>
      <c r="B18" s="181" t="s">
        <v>65</v>
      </c>
      <c r="C18" s="15">
        <f>SUM(C15:C17)</f>
        <v>184</v>
      </c>
      <c r="D18" s="15">
        <f t="shared" ref="D18:M18" si="3">SUM(D15:D17)</f>
        <v>120</v>
      </c>
      <c r="E18" s="15">
        <f t="shared" si="3"/>
        <v>100</v>
      </c>
      <c r="F18" s="15">
        <f t="shared" si="3"/>
        <v>126</v>
      </c>
      <c r="G18" s="15">
        <f t="shared" si="3"/>
        <v>162</v>
      </c>
      <c r="H18" s="15">
        <f t="shared" si="3"/>
        <v>148</v>
      </c>
      <c r="I18" s="15">
        <f t="shared" si="3"/>
        <v>156</v>
      </c>
      <c r="J18" s="15">
        <f t="shared" si="3"/>
        <v>109</v>
      </c>
      <c r="K18" s="15">
        <f t="shared" si="3"/>
        <v>101</v>
      </c>
      <c r="L18" s="15">
        <f t="shared" si="3"/>
        <v>102</v>
      </c>
      <c r="M18" s="144">
        <f t="shared" si="3"/>
        <v>92</v>
      </c>
      <c r="N18" s="182">
        <f t="shared" si="1"/>
        <v>26.4367816091954</v>
      </c>
      <c r="O18" s="182">
        <f t="shared" si="0"/>
        <v>21.978021978021978</v>
      </c>
      <c r="P18" s="182">
        <f t="shared" si="0"/>
        <v>21.929824561403507</v>
      </c>
      <c r="Q18" s="182">
        <f t="shared" si="0"/>
        <v>26.582278481012658</v>
      </c>
      <c r="R18" s="182">
        <f t="shared" si="0"/>
        <v>33.264887063655031</v>
      </c>
      <c r="S18" s="182">
        <f t="shared" si="0"/>
        <v>37.563451776649742</v>
      </c>
      <c r="T18" s="182">
        <f t="shared" si="0"/>
        <v>39.897698209718669</v>
      </c>
      <c r="U18" s="182">
        <f t="shared" si="0"/>
        <v>36.577181208053695</v>
      </c>
      <c r="V18" s="182">
        <f t="shared" si="0"/>
        <v>36.861313868613138</v>
      </c>
      <c r="W18" s="182">
        <f t="shared" si="0"/>
        <v>37.090909090909093</v>
      </c>
      <c r="X18" s="183">
        <f t="shared" si="0"/>
        <v>37.246963562753038</v>
      </c>
    </row>
    <row r="19" spans="1:24" ht="38.25" x14ac:dyDescent="0.2">
      <c r="A19" s="200" t="s">
        <v>48</v>
      </c>
      <c r="B19" s="20" t="s">
        <v>49</v>
      </c>
      <c r="C19" s="159">
        <v>3</v>
      </c>
      <c r="D19" s="159">
        <v>15</v>
      </c>
      <c r="E19" s="159">
        <v>7</v>
      </c>
      <c r="F19" s="159"/>
      <c r="G19" s="159">
        <v>4</v>
      </c>
      <c r="H19" s="159">
        <v>3</v>
      </c>
      <c r="I19" s="159">
        <v>2</v>
      </c>
      <c r="J19" s="159">
        <v>0</v>
      </c>
      <c r="K19" s="159">
        <v>1</v>
      </c>
      <c r="L19" s="160">
        <v>2</v>
      </c>
      <c r="M19" s="178">
        <v>2</v>
      </c>
      <c r="N19" s="179">
        <f t="shared" si="1"/>
        <v>0.43103448275862066</v>
      </c>
      <c r="O19" s="179">
        <f t="shared" si="0"/>
        <v>2.7472527472527473</v>
      </c>
      <c r="P19" s="179">
        <f t="shared" si="0"/>
        <v>1.5350877192982455</v>
      </c>
      <c r="Q19" s="179">
        <f t="shared" si="0"/>
        <v>0</v>
      </c>
      <c r="R19" s="179">
        <f t="shared" si="0"/>
        <v>0.82135523613963035</v>
      </c>
      <c r="S19" s="179">
        <f t="shared" si="0"/>
        <v>0.76142131979695427</v>
      </c>
      <c r="T19" s="179">
        <f t="shared" si="0"/>
        <v>0.51150895140664965</v>
      </c>
      <c r="U19" s="179">
        <f t="shared" si="0"/>
        <v>0</v>
      </c>
      <c r="V19" s="179">
        <f t="shared" si="0"/>
        <v>0.36496350364963503</v>
      </c>
      <c r="W19" s="179">
        <f t="shared" si="0"/>
        <v>0.72727272727272729</v>
      </c>
      <c r="X19" s="180">
        <f t="shared" si="0"/>
        <v>0.80971659919028338</v>
      </c>
    </row>
    <row r="20" spans="1:24" ht="25.5" x14ac:dyDescent="0.2">
      <c r="A20" s="200" t="s">
        <v>50</v>
      </c>
      <c r="B20" s="20" t="s">
        <v>51</v>
      </c>
      <c r="C20" s="159">
        <v>449</v>
      </c>
      <c r="D20" s="159">
        <v>359</v>
      </c>
      <c r="E20" s="159">
        <v>305</v>
      </c>
      <c r="F20" s="159">
        <v>303</v>
      </c>
      <c r="G20" s="159">
        <v>252</v>
      </c>
      <c r="H20" s="159">
        <v>177</v>
      </c>
      <c r="I20" s="159">
        <v>144</v>
      </c>
      <c r="J20" s="159">
        <v>121</v>
      </c>
      <c r="K20" s="159">
        <v>111</v>
      </c>
      <c r="L20" s="160">
        <v>114</v>
      </c>
      <c r="M20" s="178">
        <v>106</v>
      </c>
      <c r="N20" s="179">
        <f t="shared" si="1"/>
        <v>64.511494252873561</v>
      </c>
      <c r="O20" s="179">
        <f t="shared" si="0"/>
        <v>65.750915750915752</v>
      </c>
      <c r="P20" s="179">
        <f t="shared" si="0"/>
        <v>66.885964912280699</v>
      </c>
      <c r="Q20" s="179">
        <f t="shared" si="0"/>
        <v>63.924050632911396</v>
      </c>
      <c r="R20" s="179">
        <f t="shared" si="0"/>
        <v>51.745379876796711</v>
      </c>
      <c r="S20" s="179">
        <f t="shared" si="0"/>
        <v>44.923857868020299</v>
      </c>
      <c r="T20" s="179">
        <f t="shared" si="0"/>
        <v>36.828644501278774</v>
      </c>
      <c r="U20" s="179">
        <f t="shared" si="0"/>
        <v>40.604026845637584</v>
      </c>
      <c r="V20" s="179">
        <f t="shared" si="0"/>
        <v>40.510948905109487</v>
      </c>
      <c r="W20" s="179">
        <f t="shared" si="0"/>
        <v>41.454545454545453</v>
      </c>
      <c r="X20" s="180">
        <f t="shared" si="0"/>
        <v>42.914979757085021</v>
      </c>
    </row>
    <row r="21" spans="1:24" ht="13.5" customHeight="1" x14ac:dyDescent="0.2">
      <c r="A21" s="200" t="s">
        <v>52</v>
      </c>
      <c r="B21" s="20" t="s">
        <v>53</v>
      </c>
      <c r="C21" s="159">
        <v>5</v>
      </c>
      <c r="D21" s="159">
        <v>3</v>
      </c>
      <c r="E21" s="159">
        <v>9</v>
      </c>
      <c r="F21" s="159">
        <v>3</v>
      </c>
      <c r="G21" s="159">
        <v>2</v>
      </c>
      <c r="H21" s="159">
        <v>4</v>
      </c>
      <c r="I21" s="159">
        <v>2</v>
      </c>
      <c r="J21" s="159">
        <v>1</v>
      </c>
      <c r="K21" s="159">
        <v>6</v>
      </c>
      <c r="L21" s="160">
        <v>1</v>
      </c>
      <c r="M21" s="178">
        <v>6</v>
      </c>
      <c r="N21" s="179">
        <f t="shared" si="1"/>
        <v>0.7183908045977011</v>
      </c>
      <c r="O21" s="179">
        <f t="shared" si="0"/>
        <v>0.54945054945054939</v>
      </c>
      <c r="P21" s="179">
        <f t="shared" si="0"/>
        <v>1.9736842105263157</v>
      </c>
      <c r="Q21" s="179">
        <f t="shared" si="0"/>
        <v>0.63291139240506333</v>
      </c>
      <c r="R21" s="179">
        <f t="shared" si="0"/>
        <v>0.41067761806981518</v>
      </c>
      <c r="S21" s="179">
        <f t="shared" si="0"/>
        <v>1.015228426395939</v>
      </c>
      <c r="T21" s="179">
        <f t="shared" si="0"/>
        <v>0.51150895140664965</v>
      </c>
      <c r="U21" s="179">
        <f t="shared" si="0"/>
        <v>0.33557046979865773</v>
      </c>
      <c r="V21" s="179">
        <f t="shared" si="0"/>
        <v>2.1897810218978102</v>
      </c>
      <c r="W21" s="179">
        <f t="shared" si="0"/>
        <v>0.36363636363636365</v>
      </c>
      <c r="X21" s="180">
        <f t="shared" si="0"/>
        <v>2.42914979757085</v>
      </c>
    </row>
    <row r="22" spans="1:24" ht="13.5" customHeight="1" x14ac:dyDescent="0.2">
      <c r="A22" s="200" t="s">
        <v>54</v>
      </c>
      <c r="B22" s="20" t="s">
        <v>55</v>
      </c>
      <c r="C22" s="159">
        <v>31</v>
      </c>
      <c r="D22" s="159">
        <v>21</v>
      </c>
      <c r="E22" s="159">
        <v>21</v>
      </c>
      <c r="F22" s="159">
        <v>9</v>
      </c>
      <c r="G22" s="159">
        <v>22</v>
      </c>
      <c r="H22" s="159">
        <v>20</v>
      </c>
      <c r="I22" s="159">
        <v>40</v>
      </c>
      <c r="J22" s="159">
        <v>12</v>
      </c>
      <c r="K22" s="159">
        <v>6</v>
      </c>
      <c r="L22" s="160">
        <v>5</v>
      </c>
      <c r="M22" s="178">
        <v>2</v>
      </c>
      <c r="N22" s="179">
        <f t="shared" si="1"/>
        <v>4.4540229885057467</v>
      </c>
      <c r="O22" s="179">
        <f t="shared" si="0"/>
        <v>3.8461538461538458</v>
      </c>
      <c r="P22" s="179">
        <f t="shared" si="0"/>
        <v>4.6052631578947363</v>
      </c>
      <c r="Q22" s="179">
        <f t="shared" si="0"/>
        <v>1.89873417721519</v>
      </c>
      <c r="R22" s="179">
        <f t="shared" si="0"/>
        <v>4.517453798767967</v>
      </c>
      <c r="S22" s="179">
        <f t="shared" si="0"/>
        <v>5.0761421319796955</v>
      </c>
      <c r="T22" s="179">
        <f t="shared" si="0"/>
        <v>10.230179028132993</v>
      </c>
      <c r="U22" s="179">
        <f t="shared" si="0"/>
        <v>4.026845637583893</v>
      </c>
      <c r="V22" s="179">
        <f t="shared" si="0"/>
        <v>2.1897810218978102</v>
      </c>
      <c r="W22" s="179">
        <f t="shared" si="0"/>
        <v>1.8181818181818183</v>
      </c>
      <c r="X22" s="180">
        <f t="shared" si="0"/>
        <v>0.80971659919028338</v>
      </c>
    </row>
    <row r="23" spans="1:24" ht="15" customHeight="1" thickBot="1" x14ac:dyDescent="0.25">
      <c r="A23" s="184"/>
      <c r="B23" s="185" t="s">
        <v>66</v>
      </c>
      <c r="C23" s="17">
        <f>SUM(C19:C22)</f>
        <v>488</v>
      </c>
      <c r="D23" s="17">
        <f t="shared" ref="D23:M23" si="4">SUM(D19:D22)</f>
        <v>398</v>
      </c>
      <c r="E23" s="17">
        <f t="shared" si="4"/>
        <v>342</v>
      </c>
      <c r="F23" s="17">
        <f t="shared" si="4"/>
        <v>315</v>
      </c>
      <c r="G23" s="17">
        <f t="shared" si="4"/>
        <v>280</v>
      </c>
      <c r="H23" s="17">
        <f t="shared" si="4"/>
        <v>204</v>
      </c>
      <c r="I23" s="17">
        <f t="shared" si="4"/>
        <v>188</v>
      </c>
      <c r="J23" s="17">
        <f t="shared" si="4"/>
        <v>134</v>
      </c>
      <c r="K23" s="17">
        <f t="shared" si="4"/>
        <v>124</v>
      </c>
      <c r="L23" s="17">
        <f t="shared" si="4"/>
        <v>122</v>
      </c>
      <c r="M23" s="146">
        <f t="shared" si="4"/>
        <v>116</v>
      </c>
      <c r="N23" s="186">
        <f t="shared" si="1"/>
        <v>70.114942528735625</v>
      </c>
      <c r="O23" s="186">
        <f t="shared" ref="O23" si="5">100/D$24*D23</f>
        <v>72.893772893772891</v>
      </c>
      <c r="P23" s="186">
        <f t="shared" ref="P23" si="6">100/E$24*E23</f>
        <v>75</v>
      </c>
      <c r="Q23" s="186">
        <f t="shared" ref="Q23" si="7">100/F$24*F23</f>
        <v>66.455696202531641</v>
      </c>
      <c r="R23" s="186">
        <f t="shared" ref="R23" si="8">100/G$24*G23</f>
        <v>57.494866529774121</v>
      </c>
      <c r="S23" s="186">
        <f t="shared" ref="S23" si="9">100/H$24*H23</f>
        <v>51.776649746192888</v>
      </c>
      <c r="T23" s="186">
        <f t="shared" ref="T23" si="10">100/I$24*I23</f>
        <v>48.081841432225069</v>
      </c>
      <c r="U23" s="186">
        <f t="shared" ref="U23" si="11">100/J$24*J23</f>
        <v>44.966442953020135</v>
      </c>
      <c r="V23" s="186">
        <f t="shared" ref="V23" si="12">100/K$24*K23</f>
        <v>45.255474452554743</v>
      </c>
      <c r="W23" s="186">
        <f t="shared" ref="W23" si="13">100/L$24*L23</f>
        <v>44.363636363636367</v>
      </c>
      <c r="X23" s="187">
        <f t="shared" ref="X23" si="14">100/M$24*M23</f>
        <v>46.963562753036435</v>
      </c>
    </row>
    <row r="24" spans="1:24" ht="15" customHeight="1" thickTop="1" thickBot="1" x14ac:dyDescent="0.25">
      <c r="A24" s="188"/>
      <c r="B24" s="189" t="s">
        <v>24</v>
      </c>
      <c r="C24" s="148">
        <f>C14+C18+C23</f>
        <v>696</v>
      </c>
      <c r="D24" s="148">
        <f t="shared" ref="D24:M24" si="15">D14+D18+D23</f>
        <v>546</v>
      </c>
      <c r="E24" s="148">
        <f t="shared" si="15"/>
        <v>456</v>
      </c>
      <c r="F24" s="148">
        <f t="shared" si="15"/>
        <v>474</v>
      </c>
      <c r="G24" s="148">
        <f t="shared" si="15"/>
        <v>487</v>
      </c>
      <c r="H24" s="148">
        <f t="shared" si="15"/>
        <v>394</v>
      </c>
      <c r="I24" s="148">
        <f t="shared" si="15"/>
        <v>391</v>
      </c>
      <c r="J24" s="148">
        <f t="shared" si="15"/>
        <v>298</v>
      </c>
      <c r="K24" s="148">
        <f t="shared" si="15"/>
        <v>274</v>
      </c>
      <c r="L24" s="148">
        <f t="shared" si="15"/>
        <v>275</v>
      </c>
      <c r="M24" s="149">
        <f t="shared" si="15"/>
        <v>247</v>
      </c>
      <c r="N24" s="148">
        <f>N23+N18+N14</f>
        <v>99.999999999999986</v>
      </c>
      <c r="O24" s="148">
        <f t="shared" ref="O24:X24" si="16">O23+O18+O14</f>
        <v>99.999999999999986</v>
      </c>
      <c r="P24" s="148">
        <f t="shared" si="16"/>
        <v>100</v>
      </c>
      <c r="Q24" s="148">
        <f t="shared" si="16"/>
        <v>99.999999999999986</v>
      </c>
      <c r="R24" s="148">
        <f t="shared" si="16"/>
        <v>100</v>
      </c>
      <c r="S24" s="148">
        <f t="shared" si="16"/>
        <v>99.999999999999986</v>
      </c>
      <c r="T24" s="148">
        <f t="shared" si="16"/>
        <v>100.00000000000001</v>
      </c>
      <c r="U24" s="148">
        <f t="shared" si="16"/>
        <v>100.00000000000001</v>
      </c>
      <c r="V24" s="148">
        <f t="shared" si="16"/>
        <v>100</v>
      </c>
      <c r="W24" s="148">
        <f t="shared" si="16"/>
        <v>100.00000000000001</v>
      </c>
      <c r="X24" s="149">
        <f t="shared" si="16"/>
        <v>100</v>
      </c>
    </row>
    <row r="26" spans="1:24" ht="13.5" x14ac:dyDescent="0.2">
      <c r="A26" s="172" t="s">
        <v>287</v>
      </c>
    </row>
    <row r="27" spans="1:24" x14ac:dyDescent="0.2">
      <c r="A27" s="244" t="s">
        <v>306</v>
      </c>
    </row>
  </sheetData>
  <mergeCells count="28">
    <mergeCell ref="A3:A6"/>
    <mergeCell ref="S4:S6"/>
    <mergeCell ref="C4:C6"/>
    <mergeCell ref="Q4:Q6"/>
    <mergeCell ref="J4:J6"/>
    <mergeCell ref="O4:O6"/>
    <mergeCell ref="L4:L6"/>
    <mergeCell ref="N3:X3"/>
    <mergeCell ref="V4:V6"/>
    <mergeCell ref="X4:X6"/>
    <mergeCell ref="M4:M6"/>
    <mergeCell ref="K4:K6"/>
    <mergeCell ref="A1:X1"/>
    <mergeCell ref="A2:X2"/>
    <mergeCell ref="C3:M3"/>
    <mergeCell ref="B3:B6"/>
    <mergeCell ref="D4:D6"/>
    <mergeCell ref="G4:G6"/>
    <mergeCell ref="U4:U6"/>
    <mergeCell ref="N4:N6"/>
    <mergeCell ref="R4:R6"/>
    <mergeCell ref="W4:W6"/>
    <mergeCell ref="P4:P6"/>
    <mergeCell ref="T4:T6"/>
    <mergeCell ref="H4:H6"/>
    <mergeCell ref="E4:E6"/>
    <mergeCell ref="I4:I6"/>
    <mergeCell ref="F4:F6"/>
  </mergeCells>
  <phoneticPr fontId="3" type="noConversion"/>
  <printOptions horizontalCentered="1"/>
  <pageMargins left="0.78740157480314965" right="0.59055118110236227" top="0.9055118110236221" bottom="0.43307086614173229" header="0.51181102362204722" footer="0.27559055118110237"/>
  <pageSetup paperSize="9" scale="8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showRuler="0" topLeftCell="A47" zoomScaleNormal="100" workbookViewId="0">
      <selection activeCell="B77" sqref="B77"/>
    </sheetView>
  </sheetViews>
  <sheetFormatPr defaultRowHeight="12.75" x14ac:dyDescent="0.2"/>
  <cols>
    <col min="1" max="1" width="9.140625" style="40"/>
    <col min="2" max="2" width="48.5703125" style="40" customWidth="1"/>
    <col min="3" max="4" width="9.42578125" style="40" customWidth="1"/>
    <col min="5" max="5" width="12.7109375" style="40" customWidth="1"/>
    <col min="6" max="16384" width="9.140625" style="55"/>
  </cols>
  <sheetData>
    <row r="1" spans="1:5" x14ac:dyDescent="0.2">
      <c r="E1" s="29" t="s">
        <v>299</v>
      </c>
    </row>
    <row r="2" spans="1:5" s="56" customFormat="1" ht="15.75" x14ac:dyDescent="0.2">
      <c r="A2" s="254" t="s">
        <v>283</v>
      </c>
      <c r="B2" s="254"/>
      <c r="C2" s="254"/>
      <c r="D2" s="254"/>
      <c r="E2" s="254"/>
    </row>
    <row r="3" spans="1:5" s="56" customFormat="1" ht="4.5" customHeight="1" thickBot="1" x14ac:dyDescent="0.25">
      <c r="A3" s="57"/>
      <c r="B3" s="40"/>
      <c r="C3" s="40"/>
      <c r="D3" s="40"/>
      <c r="E3" s="40"/>
    </row>
    <row r="4" spans="1:5" s="56" customFormat="1" ht="12.75" customHeight="1" x14ac:dyDescent="0.2">
      <c r="A4" s="255" t="s">
        <v>0</v>
      </c>
      <c r="B4" s="257" t="s">
        <v>170</v>
      </c>
      <c r="C4" s="261" t="s">
        <v>117</v>
      </c>
      <c r="D4" s="262"/>
      <c r="E4" s="58" t="s">
        <v>116</v>
      </c>
    </row>
    <row r="5" spans="1:5" s="56" customFormat="1" ht="12.75" customHeight="1" thickBot="1" x14ac:dyDescent="0.25">
      <c r="A5" s="256"/>
      <c r="B5" s="258"/>
      <c r="C5" s="23">
        <v>2013</v>
      </c>
      <c r="D5" s="23">
        <v>2012</v>
      </c>
      <c r="E5" s="37" t="s">
        <v>277</v>
      </c>
    </row>
    <row r="6" spans="1:5" s="56" customFormat="1" ht="13.5" customHeight="1" thickTop="1" x14ac:dyDescent="0.2">
      <c r="A6" s="59" t="s">
        <v>169</v>
      </c>
      <c r="B6" s="46" t="s">
        <v>168</v>
      </c>
      <c r="C6" s="204">
        <v>802</v>
      </c>
      <c r="D6" s="204">
        <v>718</v>
      </c>
      <c r="E6" s="61">
        <f>100/D6*C6</f>
        <v>111.6991643454039</v>
      </c>
    </row>
    <row r="7" spans="1:5" s="56" customFormat="1" ht="13.5" customHeight="1" x14ac:dyDescent="0.2">
      <c r="A7" s="59" t="s">
        <v>167</v>
      </c>
      <c r="B7" s="46" t="s">
        <v>112</v>
      </c>
      <c r="C7" s="48">
        <v>36</v>
      </c>
      <c r="D7" s="48">
        <v>38</v>
      </c>
      <c r="E7" s="74">
        <f t="shared" ref="E7:E17" si="0">100/D7*C7</f>
        <v>94.736842105263165</v>
      </c>
    </row>
    <row r="8" spans="1:5" s="56" customFormat="1" ht="13.5" customHeight="1" x14ac:dyDescent="0.2">
      <c r="A8" s="59" t="s">
        <v>166</v>
      </c>
      <c r="B8" s="46" t="s">
        <v>110</v>
      </c>
      <c r="C8" s="48">
        <v>86</v>
      </c>
      <c r="D8" s="48">
        <v>90</v>
      </c>
      <c r="E8" s="74">
        <f t="shared" si="0"/>
        <v>95.555555555555557</v>
      </c>
    </row>
    <row r="9" spans="1:5" s="56" customFormat="1" ht="13.5" customHeight="1" x14ac:dyDescent="0.2">
      <c r="A9" s="59" t="s">
        <v>165</v>
      </c>
      <c r="B9" s="46" t="s">
        <v>123</v>
      </c>
      <c r="C9" s="48">
        <v>32</v>
      </c>
      <c r="D9" s="48">
        <v>29</v>
      </c>
      <c r="E9" s="74">
        <f t="shared" si="0"/>
        <v>110.34482758620689</v>
      </c>
    </row>
    <row r="10" spans="1:5" s="56" customFormat="1" ht="13.5" customHeight="1" x14ac:dyDescent="0.2">
      <c r="A10" s="59" t="s">
        <v>164</v>
      </c>
      <c r="B10" s="46" t="s">
        <v>128</v>
      </c>
      <c r="C10" s="48">
        <v>0</v>
      </c>
      <c r="D10" s="48"/>
      <c r="E10" s="74"/>
    </row>
    <row r="11" spans="1:5" s="56" customFormat="1" ht="13.5" customHeight="1" x14ac:dyDescent="0.2">
      <c r="A11" s="59" t="s">
        <v>163</v>
      </c>
      <c r="B11" s="46" t="s">
        <v>108</v>
      </c>
      <c r="C11" s="48">
        <v>14</v>
      </c>
      <c r="D11" s="48">
        <v>14</v>
      </c>
      <c r="E11" s="74">
        <f t="shared" si="0"/>
        <v>100</v>
      </c>
    </row>
    <row r="12" spans="1:5" s="56" customFormat="1" ht="13.5" customHeight="1" x14ac:dyDescent="0.2">
      <c r="A12" s="59" t="s">
        <v>162</v>
      </c>
      <c r="B12" s="46" t="s">
        <v>106</v>
      </c>
      <c r="C12" s="48">
        <v>40</v>
      </c>
      <c r="D12" s="48">
        <v>102</v>
      </c>
      <c r="E12" s="74">
        <f t="shared" si="0"/>
        <v>39.2156862745098</v>
      </c>
    </row>
    <row r="13" spans="1:5" s="56" customFormat="1" ht="13.5" customHeight="1" x14ac:dyDescent="0.2">
      <c r="A13" s="59" t="s">
        <v>161</v>
      </c>
      <c r="B13" s="46" t="s">
        <v>160</v>
      </c>
      <c r="C13" s="48">
        <v>9</v>
      </c>
      <c r="D13" s="48">
        <v>0</v>
      </c>
      <c r="E13" s="74"/>
    </row>
    <row r="14" spans="1:5" s="56" customFormat="1" ht="13.5" customHeight="1" x14ac:dyDescent="0.2">
      <c r="A14" s="59" t="s">
        <v>159</v>
      </c>
      <c r="B14" s="46" t="s">
        <v>158</v>
      </c>
      <c r="C14" s="48">
        <v>0</v>
      </c>
      <c r="D14" s="48">
        <v>0</v>
      </c>
      <c r="E14" s="74"/>
    </row>
    <row r="15" spans="1:5" s="56" customFormat="1" ht="13.5" customHeight="1" x14ac:dyDescent="0.2">
      <c r="A15" s="59" t="s">
        <v>157</v>
      </c>
      <c r="B15" s="46" t="s">
        <v>121</v>
      </c>
      <c r="C15" s="48">
        <v>146</v>
      </c>
      <c r="D15" s="48">
        <v>20</v>
      </c>
      <c r="E15" s="74">
        <f t="shared" si="0"/>
        <v>730</v>
      </c>
    </row>
    <row r="16" spans="1:5" s="56" customFormat="1" ht="13.5" customHeight="1" thickBot="1" x14ac:dyDescent="0.25">
      <c r="A16" s="78" t="s">
        <v>157</v>
      </c>
      <c r="B16" s="50" t="s">
        <v>104</v>
      </c>
      <c r="C16" s="51">
        <v>40</v>
      </c>
      <c r="D16" s="51">
        <v>103</v>
      </c>
      <c r="E16" s="74">
        <f t="shared" si="0"/>
        <v>38.834951456310677</v>
      </c>
    </row>
    <row r="17" spans="1:5" s="56" customFormat="1" ht="13.5" customHeight="1" thickBot="1" x14ac:dyDescent="0.25">
      <c r="A17" s="66"/>
      <c r="B17" s="67" t="s">
        <v>156</v>
      </c>
      <c r="C17" s="68">
        <f>SUM(C6:C16)</f>
        <v>1205</v>
      </c>
      <c r="D17" s="68">
        <f>SUM(D6:D16)</f>
        <v>1114</v>
      </c>
      <c r="E17" s="69">
        <f t="shared" si="0"/>
        <v>108.16876122082586</v>
      </c>
    </row>
    <row r="18" spans="1:5" ht="4.5" customHeight="1" thickBot="1" x14ac:dyDescent="0.25">
      <c r="C18" s="70"/>
      <c r="D18" s="71"/>
      <c r="E18" s="72"/>
    </row>
    <row r="19" spans="1:5" s="56" customFormat="1" ht="12.75" customHeight="1" x14ac:dyDescent="0.2">
      <c r="A19" s="255" t="s">
        <v>0</v>
      </c>
      <c r="B19" s="259" t="s">
        <v>155</v>
      </c>
      <c r="C19" s="261" t="s">
        <v>117</v>
      </c>
      <c r="D19" s="262"/>
      <c r="E19" s="58" t="s">
        <v>116</v>
      </c>
    </row>
    <row r="20" spans="1:5" s="56" customFormat="1" ht="12.75" customHeight="1" thickBot="1" x14ac:dyDescent="0.25">
      <c r="A20" s="256"/>
      <c r="B20" s="260"/>
      <c r="C20" s="23">
        <v>2013</v>
      </c>
      <c r="D20" s="23">
        <v>2012</v>
      </c>
      <c r="E20" s="37" t="s">
        <v>277</v>
      </c>
    </row>
    <row r="21" spans="1:5" s="56" customFormat="1" ht="13.5" customHeight="1" thickTop="1" x14ac:dyDescent="0.2">
      <c r="A21" s="59" t="s">
        <v>154</v>
      </c>
      <c r="B21" s="46" t="s">
        <v>114</v>
      </c>
      <c r="C21" s="48">
        <v>85</v>
      </c>
      <c r="D21" s="48">
        <v>168</v>
      </c>
      <c r="E21" s="61">
        <f>100/D21*C21</f>
        <v>50.595238095238095</v>
      </c>
    </row>
    <row r="22" spans="1:5" s="56" customFormat="1" ht="13.5" customHeight="1" x14ac:dyDescent="0.2">
      <c r="A22" s="59" t="s">
        <v>153</v>
      </c>
      <c r="B22" s="46" t="s">
        <v>112</v>
      </c>
      <c r="C22" s="48">
        <v>0</v>
      </c>
      <c r="D22" s="48">
        <v>15</v>
      </c>
      <c r="E22" s="61">
        <f t="shared" ref="E22:E29" si="1">100/D22*C22</f>
        <v>0</v>
      </c>
    </row>
    <row r="23" spans="1:5" s="56" customFormat="1" ht="13.5" customHeight="1" x14ac:dyDescent="0.2">
      <c r="A23" s="59" t="s">
        <v>152</v>
      </c>
      <c r="B23" s="46" t="s">
        <v>110</v>
      </c>
      <c r="C23" s="48">
        <v>0</v>
      </c>
      <c r="D23" s="48">
        <v>3</v>
      </c>
      <c r="E23" s="61">
        <f t="shared" si="1"/>
        <v>0</v>
      </c>
    </row>
    <row r="24" spans="1:5" s="56" customFormat="1" ht="13.5" customHeight="1" x14ac:dyDescent="0.2">
      <c r="A24" s="59" t="s">
        <v>151</v>
      </c>
      <c r="B24" s="46" t="s">
        <v>150</v>
      </c>
      <c r="C24" s="48">
        <v>0</v>
      </c>
      <c r="D24" s="48">
        <v>2</v>
      </c>
      <c r="E24" s="61">
        <f t="shared" si="1"/>
        <v>0</v>
      </c>
    </row>
    <row r="25" spans="1:5" s="56" customFormat="1" ht="13.5" customHeight="1" x14ac:dyDescent="0.2">
      <c r="A25" s="59" t="s">
        <v>149</v>
      </c>
      <c r="B25" s="46" t="s">
        <v>108</v>
      </c>
      <c r="C25" s="48">
        <v>2</v>
      </c>
      <c r="D25" s="48">
        <v>7</v>
      </c>
      <c r="E25" s="61">
        <f t="shared" si="1"/>
        <v>28.571428571428573</v>
      </c>
    </row>
    <row r="26" spans="1:5" s="56" customFormat="1" ht="13.5" customHeight="1" x14ac:dyDescent="0.2">
      <c r="A26" s="59" t="s">
        <v>148</v>
      </c>
      <c r="B26" s="46" t="s">
        <v>106</v>
      </c>
      <c r="C26" s="48">
        <v>0</v>
      </c>
      <c r="D26" s="48"/>
      <c r="E26" s="61"/>
    </row>
    <row r="27" spans="1:5" s="56" customFormat="1" ht="13.5" customHeight="1" x14ac:dyDescent="0.2">
      <c r="A27" s="59" t="s">
        <v>147</v>
      </c>
      <c r="B27" s="46" t="s">
        <v>121</v>
      </c>
      <c r="C27" s="48">
        <v>0</v>
      </c>
      <c r="D27" s="48"/>
      <c r="E27" s="61"/>
    </row>
    <row r="28" spans="1:5" s="56" customFormat="1" ht="13.5" customHeight="1" thickBot="1" x14ac:dyDescent="0.25">
      <c r="A28" s="59" t="s">
        <v>147</v>
      </c>
      <c r="B28" s="46" t="s">
        <v>104</v>
      </c>
      <c r="C28" s="48">
        <v>0</v>
      </c>
      <c r="D28" s="48">
        <v>15</v>
      </c>
      <c r="E28" s="61">
        <f t="shared" si="1"/>
        <v>0</v>
      </c>
    </row>
    <row r="29" spans="1:5" s="56" customFormat="1" ht="13.5" customHeight="1" thickBot="1" x14ac:dyDescent="0.25">
      <c r="A29" s="66"/>
      <c r="B29" s="67" t="s">
        <v>146</v>
      </c>
      <c r="C29" s="205">
        <f>SUM(C21:C28)</f>
        <v>87</v>
      </c>
      <c r="D29" s="205">
        <f>SUM(D21:D28)</f>
        <v>210</v>
      </c>
      <c r="E29" s="69">
        <f t="shared" si="1"/>
        <v>41.428571428571423</v>
      </c>
    </row>
    <row r="30" spans="1:5" ht="4.5" customHeight="1" thickBot="1" x14ac:dyDescent="0.25">
      <c r="C30" s="70"/>
      <c r="D30" s="70"/>
      <c r="E30" s="70"/>
    </row>
    <row r="31" spans="1:5" s="56" customFormat="1" ht="12.75" customHeight="1" x14ac:dyDescent="0.2">
      <c r="A31" s="255" t="s">
        <v>0</v>
      </c>
      <c r="B31" s="257" t="s">
        <v>145</v>
      </c>
      <c r="C31" s="261" t="s">
        <v>117</v>
      </c>
      <c r="D31" s="262"/>
      <c r="E31" s="58" t="s">
        <v>116</v>
      </c>
    </row>
    <row r="32" spans="1:5" s="56" customFormat="1" ht="12.75" customHeight="1" thickBot="1" x14ac:dyDescent="0.25">
      <c r="A32" s="256"/>
      <c r="B32" s="258"/>
      <c r="C32" s="23">
        <v>2013</v>
      </c>
      <c r="D32" s="23">
        <v>2012</v>
      </c>
      <c r="E32" s="37" t="s">
        <v>277</v>
      </c>
    </row>
    <row r="33" spans="1:5" s="56" customFormat="1" ht="13.5" customHeight="1" thickTop="1" x14ac:dyDescent="0.2">
      <c r="A33" s="59" t="s">
        <v>144</v>
      </c>
      <c r="B33" s="46" t="s">
        <v>114</v>
      </c>
      <c r="C33" s="48">
        <v>1</v>
      </c>
      <c r="D33" s="83"/>
      <c r="E33" s="84"/>
    </row>
    <row r="34" spans="1:5" s="56" customFormat="1" ht="13.5" customHeight="1" x14ac:dyDescent="0.2">
      <c r="A34" s="59" t="s">
        <v>143</v>
      </c>
      <c r="B34" s="63" t="s">
        <v>112</v>
      </c>
      <c r="C34" s="48">
        <v>0</v>
      </c>
      <c r="D34" s="75"/>
      <c r="E34" s="76"/>
    </row>
    <row r="35" spans="1:5" s="56" customFormat="1" ht="13.5" customHeight="1" x14ac:dyDescent="0.2">
      <c r="A35" s="62" t="s">
        <v>142</v>
      </c>
      <c r="B35" s="41" t="s">
        <v>110</v>
      </c>
      <c r="C35" s="48">
        <v>0</v>
      </c>
      <c r="D35" s="75"/>
      <c r="E35" s="76"/>
    </row>
    <row r="36" spans="1:5" s="56" customFormat="1" ht="13.5" customHeight="1" x14ac:dyDescent="0.2">
      <c r="A36" s="64" t="s">
        <v>141</v>
      </c>
      <c r="B36" s="63" t="s">
        <v>108</v>
      </c>
      <c r="C36" s="48">
        <v>0</v>
      </c>
      <c r="D36" s="75"/>
      <c r="E36" s="76"/>
    </row>
    <row r="37" spans="1:5" s="56" customFormat="1" ht="13.5" customHeight="1" x14ac:dyDescent="0.2">
      <c r="A37" s="59" t="s">
        <v>140</v>
      </c>
      <c r="B37" s="63" t="s">
        <v>139</v>
      </c>
      <c r="C37" s="48">
        <v>0</v>
      </c>
      <c r="D37" s="85"/>
      <c r="E37" s="76"/>
    </row>
    <row r="38" spans="1:5" s="56" customFormat="1" ht="13.5" customHeight="1" x14ac:dyDescent="0.2">
      <c r="A38" s="64" t="s">
        <v>138</v>
      </c>
      <c r="B38" s="63" t="s">
        <v>121</v>
      </c>
      <c r="C38" s="48">
        <v>0</v>
      </c>
      <c r="D38" s="75"/>
      <c r="E38" s="76"/>
    </row>
    <row r="39" spans="1:5" s="56" customFormat="1" ht="13.5" customHeight="1" thickBot="1" x14ac:dyDescent="0.25">
      <c r="A39" s="78" t="s">
        <v>138</v>
      </c>
      <c r="B39" s="86" t="s">
        <v>104</v>
      </c>
      <c r="C39" s="48">
        <v>0</v>
      </c>
      <c r="D39" s="79"/>
      <c r="E39" s="80"/>
    </row>
    <row r="40" spans="1:5" s="56" customFormat="1" ht="13.5" customHeight="1" thickBot="1" x14ac:dyDescent="0.25">
      <c r="A40" s="66"/>
      <c r="B40" s="87" t="s">
        <v>137</v>
      </c>
      <c r="C40" s="205">
        <f>SUM(C33:C39)</f>
        <v>1</v>
      </c>
      <c r="D40" s="81"/>
      <c r="E40" s="82"/>
    </row>
    <row r="41" spans="1:5" ht="4.5" customHeight="1" thickBot="1" x14ac:dyDescent="0.25">
      <c r="C41" s="70"/>
      <c r="D41" s="70"/>
      <c r="E41" s="70"/>
    </row>
    <row r="42" spans="1:5" ht="12.75" customHeight="1" x14ac:dyDescent="0.2">
      <c r="A42" s="255" t="s">
        <v>0</v>
      </c>
      <c r="B42" s="259" t="s">
        <v>136</v>
      </c>
      <c r="C42" s="261" t="s">
        <v>117</v>
      </c>
      <c r="D42" s="262"/>
      <c r="E42" s="58" t="s">
        <v>116</v>
      </c>
    </row>
    <row r="43" spans="1:5" ht="12.75" customHeight="1" thickBot="1" x14ac:dyDescent="0.25">
      <c r="A43" s="256"/>
      <c r="B43" s="260"/>
      <c r="C43" s="23">
        <v>2013</v>
      </c>
      <c r="D43" s="23">
        <v>2012</v>
      </c>
      <c r="E43" s="37" t="s">
        <v>277</v>
      </c>
    </row>
    <row r="44" spans="1:5" ht="13.5" customHeight="1" thickTop="1" x14ac:dyDescent="0.2">
      <c r="A44" s="59" t="s">
        <v>135</v>
      </c>
      <c r="B44" s="46" t="s">
        <v>114</v>
      </c>
      <c r="C44" s="48">
        <v>0</v>
      </c>
      <c r="D44" s="73"/>
      <c r="E44" s="84"/>
    </row>
    <row r="45" spans="1:5" ht="13.5" customHeight="1" x14ac:dyDescent="0.2">
      <c r="A45" s="59" t="s">
        <v>134</v>
      </c>
      <c r="B45" s="46" t="s">
        <v>112</v>
      </c>
      <c r="C45" s="48">
        <v>0</v>
      </c>
      <c r="D45" s="75"/>
      <c r="E45" s="76"/>
    </row>
    <row r="46" spans="1:5" ht="13.5" customHeight="1" x14ac:dyDescent="0.2">
      <c r="A46" s="62" t="s">
        <v>133</v>
      </c>
      <c r="B46" s="88" t="s">
        <v>110</v>
      </c>
      <c r="C46" s="48">
        <v>0</v>
      </c>
      <c r="D46" s="75"/>
      <c r="E46" s="76"/>
    </row>
    <row r="47" spans="1:5" ht="13.5" customHeight="1" x14ac:dyDescent="0.2">
      <c r="A47" s="64" t="s">
        <v>132</v>
      </c>
      <c r="B47" s="46" t="s">
        <v>108</v>
      </c>
      <c r="C47" s="48">
        <v>0</v>
      </c>
      <c r="D47" s="75"/>
      <c r="E47" s="76"/>
    </row>
    <row r="48" spans="1:5" s="56" customFormat="1" ht="13.5" customHeight="1" x14ac:dyDescent="0.2">
      <c r="A48" s="59" t="s">
        <v>131</v>
      </c>
      <c r="B48" s="46" t="s">
        <v>106</v>
      </c>
      <c r="C48" s="48">
        <v>0</v>
      </c>
      <c r="D48" s="77"/>
      <c r="E48" s="76"/>
    </row>
    <row r="49" spans="1:5" s="56" customFormat="1" ht="13.5" customHeight="1" thickBot="1" x14ac:dyDescent="0.25">
      <c r="A49" s="78" t="s">
        <v>130</v>
      </c>
      <c r="B49" s="86" t="s">
        <v>104</v>
      </c>
      <c r="C49" s="48">
        <v>0</v>
      </c>
      <c r="D49" s="79"/>
      <c r="E49" s="80"/>
    </row>
    <row r="50" spans="1:5" ht="13.5" customHeight="1" thickBot="1" x14ac:dyDescent="0.25">
      <c r="A50" s="66"/>
      <c r="B50" s="67" t="s">
        <v>129</v>
      </c>
      <c r="C50" s="205">
        <f>SUM(C44:C49)</f>
        <v>0</v>
      </c>
      <c r="D50" s="81"/>
      <c r="E50" s="89"/>
    </row>
    <row r="51" spans="1:5" ht="4.5" customHeight="1" thickBot="1" x14ac:dyDescent="0.25">
      <c r="C51" s="70"/>
      <c r="D51" s="70"/>
      <c r="E51" s="70"/>
    </row>
    <row r="52" spans="1:5" ht="12.75" customHeight="1" x14ac:dyDescent="0.2">
      <c r="A52" s="255" t="s">
        <v>0</v>
      </c>
      <c r="B52" s="259" t="s">
        <v>128</v>
      </c>
      <c r="C52" s="261" t="s">
        <v>117</v>
      </c>
      <c r="D52" s="262"/>
      <c r="E52" s="58" t="s">
        <v>116</v>
      </c>
    </row>
    <row r="53" spans="1:5" ht="12.75" customHeight="1" thickBot="1" x14ac:dyDescent="0.25">
      <c r="A53" s="256"/>
      <c r="B53" s="260"/>
      <c r="C53" s="23">
        <v>2013</v>
      </c>
      <c r="D53" s="23">
        <v>2012</v>
      </c>
      <c r="E53" s="37" t="s">
        <v>277</v>
      </c>
    </row>
    <row r="54" spans="1:5" ht="13.5" customHeight="1" thickTop="1" x14ac:dyDescent="0.2">
      <c r="A54" s="59" t="s">
        <v>127</v>
      </c>
      <c r="B54" s="46" t="s">
        <v>114</v>
      </c>
      <c r="C54" s="48">
        <v>0</v>
      </c>
      <c r="D54" s="73"/>
      <c r="E54" s="84"/>
    </row>
    <row r="55" spans="1:5" ht="13.5" customHeight="1" x14ac:dyDescent="0.2">
      <c r="A55" s="59" t="s">
        <v>126</v>
      </c>
      <c r="B55" s="46" t="s">
        <v>112</v>
      </c>
      <c r="C55" s="48">
        <v>0</v>
      </c>
      <c r="D55" s="75"/>
      <c r="E55" s="76"/>
    </row>
    <row r="56" spans="1:5" ht="13.5" customHeight="1" x14ac:dyDescent="0.2">
      <c r="A56" s="64" t="s">
        <v>125</v>
      </c>
      <c r="B56" s="88" t="s">
        <v>110</v>
      </c>
      <c r="C56" s="48">
        <v>0</v>
      </c>
      <c r="D56" s="75"/>
      <c r="E56" s="76"/>
    </row>
    <row r="57" spans="1:5" ht="13.5" customHeight="1" x14ac:dyDescent="0.2">
      <c r="A57" s="62" t="s">
        <v>124</v>
      </c>
      <c r="B57" s="46" t="s">
        <v>123</v>
      </c>
      <c r="C57" s="48">
        <v>0</v>
      </c>
      <c r="D57" s="75"/>
      <c r="E57" s="76"/>
    </row>
    <row r="58" spans="1:5" ht="13.5" customHeight="1" x14ac:dyDescent="0.2">
      <c r="A58" s="64" t="s">
        <v>122</v>
      </c>
      <c r="B58" s="46" t="s">
        <v>108</v>
      </c>
      <c r="C58" s="48">
        <v>0</v>
      </c>
      <c r="D58" s="75"/>
      <c r="E58" s="76"/>
    </row>
    <row r="59" spans="1:5" s="56" customFormat="1" ht="13.5" customHeight="1" x14ac:dyDescent="0.2">
      <c r="A59" s="64" t="s">
        <v>120</v>
      </c>
      <c r="B59" s="63" t="s">
        <v>121</v>
      </c>
      <c r="C59" s="48">
        <v>0</v>
      </c>
      <c r="D59" s="75"/>
      <c r="E59" s="76"/>
    </row>
    <row r="60" spans="1:5" s="56" customFormat="1" ht="13.5" customHeight="1" thickBot="1" x14ac:dyDescent="0.25">
      <c r="A60" s="78" t="s">
        <v>120</v>
      </c>
      <c r="B60" s="86" t="s">
        <v>104</v>
      </c>
      <c r="C60" s="48">
        <v>0</v>
      </c>
      <c r="D60" s="79"/>
      <c r="E60" s="80"/>
    </row>
    <row r="61" spans="1:5" ht="13.5" customHeight="1" thickBot="1" x14ac:dyDescent="0.25">
      <c r="A61" s="66"/>
      <c r="B61" s="67" t="s">
        <v>119</v>
      </c>
      <c r="C61" s="205">
        <f>SUM(C54:C60)</f>
        <v>0</v>
      </c>
      <c r="D61" s="81"/>
      <c r="E61" s="89"/>
    </row>
    <row r="62" spans="1:5" ht="4.5" customHeight="1" thickBot="1" x14ac:dyDescent="0.25">
      <c r="C62" s="70"/>
      <c r="D62" s="70"/>
      <c r="E62" s="70"/>
    </row>
    <row r="63" spans="1:5" ht="12.75" customHeight="1" x14ac:dyDescent="0.2">
      <c r="A63" s="255" t="s">
        <v>0</v>
      </c>
      <c r="B63" s="259" t="s">
        <v>118</v>
      </c>
      <c r="C63" s="261" t="s">
        <v>117</v>
      </c>
      <c r="D63" s="262"/>
      <c r="E63" s="58" t="s">
        <v>116</v>
      </c>
    </row>
    <row r="64" spans="1:5" ht="12.75" customHeight="1" thickBot="1" x14ac:dyDescent="0.25">
      <c r="A64" s="256"/>
      <c r="B64" s="260"/>
      <c r="C64" s="23">
        <v>2013</v>
      </c>
      <c r="D64" s="23">
        <v>2012</v>
      </c>
      <c r="E64" s="37" t="s">
        <v>277</v>
      </c>
    </row>
    <row r="65" spans="1:5" ht="13.5" customHeight="1" thickTop="1" x14ac:dyDescent="0.2">
      <c r="A65" s="59" t="s">
        <v>115</v>
      </c>
      <c r="B65" s="46" t="s">
        <v>114</v>
      </c>
      <c r="C65" s="48">
        <v>0</v>
      </c>
      <c r="D65" s="73"/>
      <c r="E65" s="84"/>
    </row>
    <row r="66" spans="1:5" ht="13.5" customHeight="1" x14ac:dyDescent="0.2">
      <c r="A66" s="59" t="s">
        <v>113</v>
      </c>
      <c r="B66" s="46" t="s">
        <v>112</v>
      </c>
      <c r="C66" s="48">
        <v>0</v>
      </c>
      <c r="D66" s="75"/>
      <c r="E66" s="76"/>
    </row>
    <row r="67" spans="1:5" ht="13.5" customHeight="1" x14ac:dyDescent="0.2">
      <c r="A67" s="64" t="s">
        <v>111</v>
      </c>
      <c r="B67" s="88" t="s">
        <v>110</v>
      </c>
      <c r="C67" s="48">
        <v>0</v>
      </c>
      <c r="D67" s="75"/>
      <c r="E67" s="76"/>
    </row>
    <row r="68" spans="1:5" ht="13.5" customHeight="1" x14ac:dyDescent="0.2">
      <c r="A68" s="62" t="s">
        <v>109</v>
      </c>
      <c r="B68" s="46" t="s">
        <v>108</v>
      </c>
      <c r="C68" s="48">
        <v>0</v>
      </c>
      <c r="D68" s="75"/>
      <c r="E68" s="76"/>
    </row>
    <row r="69" spans="1:5" ht="13.5" customHeight="1" x14ac:dyDescent="0.2">
      <c r="A69" s="64" t="s">
        <v>107</v>
      </c>
      <c r="B69" s="46" t="s">
        <v>106</v>
      </c>
      <c r="C69" s="48">
        <v>0</v>
      </c>
      <c r="D69" s="75"/>
      <c r="E69" s="76"/>
    </row>
    <row r="70" spans="1:5" s="56" customFormat="1" ht="13.5" customHeight="1" thickBot="1" x14ac:dyDescent="0.25">
      <c r="A70" s="78" t="s">
        <v>105</v>
      </c>
      <c r="B70" s="86" t="s">
        <v>104</v>
      </c>
      <c r="C70" s="48">
        <v>0</v>
      </c>
      <c r="D70" s="79"/>
      <c r="E70" s="80"/>
    </row>
    <row r="71" spans="1:5" ht="13.5" customHeight="1" thickBot="1" x14ac:dyDescent="0.25">
      <c r="A71" s="66"/>
      <c r="B71" s="67" t="s">
        <v>103</v>
      </c>
      <c r="C71" s="205">
        <f>SUM(C65:C70)</f>
        <v>0</v>
      </c>
      <c r="D71" s="81"/>
      <c r="E71" s="89"/>
    </row>
    <row r="72" spans="1:5" ht="4.5" customHeight="1" thickBot="1" x14ac:dyDescent="0.25">
      <c r="A72" s="90"/>
      <c r="B72" s="91"/>
      <c r="C72" s="71"/>
      <c r="D72" s="71"/>
      <c r="E72" s="72"/>
    </row>
    <row r="73" spans="1:5" ht="13.5" customHeight="1" thickBot="1" x14ac:dyDescent="0.25">
      <c r="A73" s="92"/>
      <c r="B73" s="87" t="s">
        <v>102</v>
      </c>
      <c r="C73" s="102">
        <f>C17+C29+C40+C50+C61+C71</f>
        <v>1293</v>
      </c>
      <c r="D73" s="102">
        <f>D17+D29+D40+D50+D61+D71</f>
        <v>1324</v>
      </c>
      <c r="E73" s="69">
        <f t="shared" ref="E73" si="2">100/D73*C73</f>
        <v>97.658610271903314</v>
      </c>
    </row>
    <row r="74" spans="1:5" x14ac:dyDescent="0.2">
      <c r="A74" s="240" t="s">
        <v>306</v>
      </c>
    </row>
  </sheetData>
  <mergeCells count="19">
    <mergeCell ref="A42:A43"/>
    <mergeCell ref="B42:B43"/>
    <mergeCell ref="C42:D42"/>
    <mergeCell ref="C4:D4"/>
    <mergeCell ref="A63:A64"/>
    <mergeCell ref="B63:B64"/>
    <mergeCell ref="C63:D63"/>
    <mergeCell ref="A52:A53"/>
    <mergeCell ref="B52:B53"/>
    <mergeCell ref="C52:D52"/>
    <mergeCell ref="A2:E2"/>
    <mergeCell ref="A31:A32"/>
    <mergeCell ref="B31:B32"/>
    <mergeCell ref="B4:B5"/>
    <mergeCell ref="A4:A5"/>
    <mergeCell ref="A19:A20"/>
    <mergeCell ref="B19:B20"/>
    <mergeCell ref="C31:D31"/>
    <mergeCell ref="C19:D19"/>
  </mergeCells>
  <phoneticPr fontId="23" type="noConversion"/>
  <conditionalFormatting sqref="C4:E73">
    <cfRule type="cellIs" dxfId="20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Ruler="0" zoomScaleNormal="100" workbookViewId="0">
      <selection activeCell="B22" sqref="B22"/>
    </sheetView>
  </sheetViews>
  <sheetFormatPr defaultRowHeight="12.75" x14ac:dyDescent="0.2"/>
  <cols>
    <col min="1" max="1" width="11" style="40" customWidth="1"/>
    <col min="2" max="2" width="37.42578125" style="40" customWidth="1"/>
    <col min="3" max="4" width="10.7109375" style="40" customWidth="1"/>
    <col min="5" max="5" width="13.5703125" style="40" customWidth="1"/>
    <col min="6" max="16384" width="9.140625" style="40"/>
  </cols>
  <sheetData>
    <row r="1" spans="1:5" x14ac:dyDescent="0.2">
      <c r="E1" s="29" t="s">
        <v>298</v>
      </c>
    </row>
    <row r="2" spans="1:5" ht="27.75" customHeight="1" x14ac:dyDescent="0.2">
      <c r="A2" s="254" t="s">
        <v>204</v>
      </c>
      <c r="B2" s="254"/>
      <c r="C2" s="254"/>
      <c r="D2" s="254"/>
      <c r="E2" s="254"/>
    </row>
    <row r="3" spans="1:5" ht="13.5" customHeight="1" thickBot="1" x14ac:dyDescent="0.25">
      <c r="A3" s="41"/>
      <c r="E3" s="42"/>
    </row>
    <row r="4" spans="1:5" ht="18" customHeight="1" x14ac:dyDescent="0.2">
      <c r="A4" s="255" t="s">
        <v>0</v>
      </c>
      <c r="B4" s="257" t="s">
        <v>203</v>
      </c>
      <c r="C4" s="264" t="s">
        <v>202</v>
      </c>
      <c r="D4" s="265"/>
      <c r="E4" s="268" t="s">
        <v>201</v>
      </c>
    </row>
    <row r="5" spans="1:5" ht="18" customHeight="1" x14ac:dyDescent="0.2">
      <c r="A5" s="270"/>
      <c r="B5" s="263"/>
      <c r="C5" s="266"/>
      <c r="D5" s="267"/>
      <c r="E5" s="269"/>
    </row>
    <row r="6" spans="1:5" ht="18" customHeight="1" thickBot="1" x14ac:dyDescent="0.25">
      <c r="A6" s="256"/>
      <c r="B6" s="258"/>
      <c r="C6" s="38" t="s">
        <v>278</v>
      </c>
      <c r="D6" s="38" t="s">
        <v>200</v>
      </c>
      <c r="E6" s="39" t="s">
        <v>279</v>
      </c>
    </row>
    <row r="7" spans="1:5" ht="18" customHeight="1" thickTop="1" x14ac:dyDescent="0.2">
      <c r="A7" s="43" t="s">
        <v>199</v>
      </c>
      <c r="B7" s="44" t="s">
        <v>198</v>
      </c>
      <c r="C7" s="45">
        <v>34</v>
      </c>
      <c r="D7" s="45">
        <v>34</v>
      </c>
      <c r="E7" s="96">
        <f t="shared" ref="E7:E21" si="0">100/D7*C7</f>
        <v>100</v>
      </c>
    </row>
    <row r="8" spans="1:5" ht="18" customHeight="1" x14ac:dyDescent="0.2">
      <c r="A8" s="43" t="s">
        <v>197</v>
      </c>
      <c r="B8" s="46" t="s">
        <v>196</v>
      </c>
      <c r="C8" s="45">
        <v>10</v>
      </c>
      <c r="D8" s="45">
        <v>35</v>
      </c>
      <c r="E8" s="96">
        <f t="shared" si="0"/>
        <v>28.571428571428573</v>
      </c>
    </row>
    <row r="9" spans="1:5" ht="18" customHeight="1" x14ac:dyDescent="0.2">
      <c r="A9" s="43" t="s">
        <v>195</v>
      </c>
      <c r="B9" s="46" t="s">
        <v>194</v>
      </c>
      <c r="C9" s="45">
        <v>124</v>
      </c>
      <c r="D9" s="45">
        <v>161</v>
      </c>
      <c r="E9" s="96">
        <f t="shared" si="0"/>
        <v>77.018633540372662</v>
      </c>
    </row>
    <row r="10" spans="1:5" ht="18" customHeight="1" x14ac:dyDescent="0.2">
      <c r="A10" s="43" t="s">
        <v>193</v>
      </c>
      <c r="B10" s="46" t="s">
        <v>192</v>
      </c>
      <c r="C10" s="45">
        <v>105</v>
      </c>
      <c r="D10" s="45">
        <v>118</v>
      </c>
      <c r="E10" s="96">
        <f t="shared" si="0"/>
        <v>88.983050847457619</v>
      </c>
    </row>
    <row r="11" spans="1:5" ht="18" customHeight="1" x14ac:dyDescent="0.2">
      <c r="A11" s="43" t="s">
        <v>191</v>
      </c>
      <c r="B11" s="46" t="s">
        <v>190</v>
      </c>
      <c r="C11" s="45">
        <v>13</v>
      </c>
      <c r="D11" s="45">
        <v>18</v>
      </c>
      <c r="E11" s="96">
        <f t="shared" si="0"/>
        <v>72.222222222222214</v>
      </c>
    </row>
    <row r="12" spans="1:5" ht="18" customHeight="1" x14ac:dyDescent="0.2">
      <c r="A12" s="43" t="s">
        <v>189</v>
      </c>
      <c r="B12" s="46" t="s">
        <v>188</v>
      </c>
      <c r="C12" s="45">
        <v>9</v>
      </c>
      <c r="D12" s="45">
        <v>21</v>
      </c>
      <c r="E12" s="96">
        <f t="shared" si="0"/>
        <v>42.857142857142854</v>
      </c>
    </row>
    <row r="13" spans="1:5" ht="18" customHeight="1" x14ac:dyDescent="0.2">
      <c r="A13" s="43" t="s">
        <v>187</v>
      </c>
      <c r="B13" s="46" t="s">
        <v>186</v>
      </c>
      <c r="C13" s="45">
        <v>108</v>
      </c>
      <c r="D13" s="45">
        <v>158</v>
      </c>
      <c r="E13" s="96">
        <f t="shared" si="0"/>
        <v>68.354430379746844</v>
      </c>
    </row>
    <row r="14" spans="1:5" ht="18" customHeight="1" x14ac:dyDescent="0.2">
      <c r="A14" s="43" t="s">
        <v>185</v>
      </c>
      <c r="B14" s="46" t="s">
        <v>184</v>
      </c>
      <c r="C14" s="45">
        <v>64</v>
      </c>
      <c r="D14" s="45">
        <v>170</v>
      </c>
      <c r="E14" s="96">
        <f t="shared" si="0"/>
        <v>37.647058823529413</v>
      </c>
    </row>
    <row r="15" spans="1:5" ht="18" customHeight="1" x14ac:dyDescent="0.2">
      <c r="A15" s="47" t="s">
        <v>183</v>
      </c>
      <c r="B15" s="46" t="s">
        <v>182</v>
      </c>
      <c r="C15" s="45">
        <v>16</v>
      </c>
      <c r="D15" s="48">
        <v>14</v>
      </c>
      <c r="E15" s="96">
        <f t="shared" si="0"/>
        <v>114.28571428571429</v>
      </c>
    </row>
    <row r="16" spans="1:5" ht="18" customHeight="1" x14ac:dyDescent="0.2">
      <c r="A16" s="47" t="s">
        <v>181</v>
      </c>
      <c r="B16" s="46" t="s">
        <v>180</v>
      </c>
      <c r="C16" s="45">
        <v>22</v>
      </c>
      <c r="D16" s="48">
        <v>66</v>
      </c>
      <c r="E16" s="96">
        <f t="shared" si="0"/>
        <v>33.333333333333336</v>
      </c>
    </row>
    <row r="17" spans="1:5" ht="18" customHeight="1" x14ac:dyDescent="0.2">
      <c r="A17" s="47" t="s">
        <v>179</v>
      </c>
      <c r="B17" s="46" t="s">
        <v>178</v>
      </c>
      <c r="C17" s="45">
        <v>0</v>
      </c>
      <c r="D17" s="48">
        <v>0</v>
      </c>
      <c r="E17" s="96"/>
    </row>
    <row r="18" spans="1:5" ht="18" customHeight="1" x14ac:dyDescent="0.2">
      <c r="A18" s="47" t="s">
        <v>177</v>
      </c>
      <c r="B18" s="46" t="s">
        <v>176</v>
      </c>
      <c r="C18" s="45">
        <v>0</v>
      </c>
      <c r="D18" s="48">
        <v>0</v>
      </c>
      <c r="E18" s="96"/>
    </row>
    <row r="19" spans="1:5" ht="18" customHeight="1" x14ac:dyDescent="0.2">
      <c r="A19" s="47" t="s">
        <v>175</v>
      </c>
      <c r="B19" s="46" t="s">
        <v>174</v>
      </c>
      <c r="C19" s="45">
        <v>67</v>
      </c>
      <c r="D19" s="45">
        <v>122</v>
      </c>
      <c r="E19" s="96">
        <f t="shared" si="0"/>
        <v>54.918032786885249</v>
      </c>
    </row>
    <row r="20" spans="1:5" ht="18" customHeight="1" thickBot="1" x14ac:dyDescent="0.25">
      <c r="A20" s="49" t="s">
        <v>173</v>
      </c>
      <c r="B20" s="50" t="s">
        <v>172</v>
      </c>
      <c r="C20" s="45">
        <v>5</v>
      </c>
      <c r="D20" s="45">
        <v>0</v>
      </c>
      <c r="E20" s="96"/>
    </row>
    <row r="21" spans="1:5" ht="18" customHeight="1" thickBot="1" x14ac:dyDescent="0.25">
      <c r="A21" s="52"/>
      <c r="B21" s="53" t="s">
        <v>171</v>
      </c>
      <c r="C21" s="54">
        <f>SUM(C7:C20)</f>
        <v>577</v>
      </c>
      <c r="D21" s="54">
        <f>SUM(D7:D20)</f>
        <v>917</v>
      </c>
      <c r="E21" s="69">
        <f t="shared" si="0"/>
        <v>62.922573609596512</v>
      </c>
    </row>
    <row r="22" spans="1:5" x14ac:dyDescent="0.2">
      <c r="A22" s="240" t="s">
        <v>306</v>
      </c>
    </row>
  </sheetData>
  <mergeCells count="5">
    <mergeCell ref="A2:E2"/>
    <mergeCell ref="B4:B6"/>
    <mergeCell ref="C4:D5"/>
    <mergeCell ref="E4:E5"/>
    <mergeCell ref="A4:A6"/>
  </mergeCells>
  <phoneticPr fontId="23" type="noConversion"/>
  <conditionalFormatting sqref="C7:E20">
    <cfRule type="cellIs" dxfId="19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Ruler="0" zoomScaleNormal="100" workbookViewId="0">
      <selection activeCell="B30" sqref="B30"/>
    </sheetView>
  </sheetViews>
  <sheetFormatPr defaultRowHeight="12.75" x14ac:dyDescent="0.2"/>
  <cols>
    <col min="1" max="1" width="5.28515625" style="40" customWidth="1"/>
    <col min="2" max="2" width="50.5703125" style="40" customWidth="1"/>
    <col min="3" max="4" width="9.5703125" style="40" customWidth="1"/>
    <col min="5" max="5" width="13" style="40" customWidth="1"/>
    <col min="6" max="6" width="11.140625" style="40" customWidth="1"/>
    <col min="7" max="16384" width="9.140625" style="40"/>
  </cols>
  <sheetData>
    <row r="1" spans="1:5" x14ac:dyDescent="0.2">
      <c r="E1" s="29" t="s">
        <v>297</v>
      </c>
    </row>
    <row r="2" spans="1:5" ht="24" customHeight="1" x14ac:dyDescent="0.2">
      <c r="A2" s="254" t="s">
        <v>245</v>
      </c>
      <c r="B2" s="254"/>
      <c r="C2" s="254"/>
      <c r="D2" s="254"/>
      <c r="E2" s="254"/>
    </row>
    <row r="3" spans="1:5" ht="9.75" customHeight="1" thickBot="1" x14ac:dyDescent="0.25">
      <c r="A3" s="41"/>
      <c r="E3" s="42"/>
    </row>
    <row r="4" spans="1:5" ht="18" customHeight="1" x14ac:dyDescent="0.2">
      <c r="A4" s="278" t="s">
        <v>0</v>
      </c>
      <c r="B4" s="273" t="s">
        <v>244</v>
      </c>
      <c r="C4" s="273" t="s">
        <v>202</v>
      </c>
      <c r="D4" s="274"/>
      <c r="E4" s="276" t="s">
        <v>116</v>
      </c>
    </row>
    <row r="5" spans="1:5" ht="18" customHeight="1" x14ac:dyDescent="0.2">
      <c r="A5" s="279"/>
      <c r="B5" s="281"/>
      <c r="C5" s="275"/>
      <c r="D5" s="275"/>
      <c r="E5" s="277"/>
    </row>
    <row r="6" spans="1:5" ht="18" customHeight="1" thickBot="1" x14ac:dyDescent="0.25">
      <c r="A6" s="280"/>
      <c r="B6" s="282"/>
      <c r="C6" s="23" t="s">
        <v>278</v>
      </c>
      <c r="D6" s="23" t="s">
        <v>200</v>
      </c>
      <c r="E6" s="37" t="s">
        <v>279</v>
      </c>
    </row>
    <row r="7" spans="1:5" ht="18" customHeight="1" thickTop="1" x14ac:dyDescent="0.2">
      <c r="A7" s="97" t="s">
        <v>243</v>
      </c>
      <c r="B7" s="65" t="s">
        <v>242</v>
      </c>
      <c r="C7" s="100">
        <v>0</v>
      </c>
      <c r="D7" s="98"/>
      <c r="E7" s="99"/>
    </row>
    <row r="8" spans="1:5" ht="18" customHeight="1" x14ac:dyDescent="0.2">
      <c r="A8" s="62" t="s">
        <v>241</v>
      </c>
      <c r="B8" s="46" t="s">
        <v>240</v>
      </c>
      <c r="C8" s="100">
        <v>565</v>
      </c>
      <c r="D8" s="100">
        <v>768</v>
      </c>
      <c r="E8" s="103">
        <f>100/D8*C8</f>
        <v>73.567708333333343</v>
      </c>
    </row>
    <row r="9" spans="1:5" ht="18" customHeight="1" x14ac:dyDescent="0.2">
      <c r="A9" s="62" t="s">
        <v>239</v>
      </c>
      <c r="B9" s="46" t="s">
        <v>238</v>
      </c>
      <c r="C9" s="100">
        <v>0</v>
      </c>
      <c r="D9" s="100"/>
      <c r="E9" s="101"/>
    </row>
    <row r="10" spans="1:5" ht="18" customHeight="1" x14ac:dyDescent="0.2">
      <c r="A10" s="62" t="s">
        <v>237</v>
      </c>
      <c r="B10" s="46" t="s">
        <v>236</v>
      </c>
      <c r="C10" s="100">
        <v>0</v>
      </c>
      <c r="D10" s="100"/>
      <c r="E10" s="101"/>
    </row>
    <row r="11" spans="1:5" ht="18" customHeight="1" x14ac:dyDescent="0.2">
      <c r="A11" s="62" t="s">
        <v>235</v>
      </c>
      <c r="B11" s="46" t="s">
        <v>234</v>
      </c>
      <c r="C11" s="100">
        <v>0</v>
      </c>
      <c r="D11" s="100"/>
      <c r="E11" s="101"/>
    </row>
    <row r="12" spans="1:5" ht="18" customHeight="1" x14ac:dyDescent="0.2">
      <c r="A12" s="62" t="s">
        <v>233</v>
      </c>
      <c r="B12" s="46" t="s">
        <v>232</v>
      </c>
      <c r="C12" s="100">
        <v>0</v>
      </c>
      <c r="D12" s="100">
        <v>24</v>
      </c>
      <c r="E12" s="103"/>
    </row>
    <row r="13" spans="1:5" ht="18" customHeight="1" x14ac:dyDescent="0.2">
      <c r="A13" s="62" t="s">
        <v>231</v>
      </c>
      <c r="B13" s="46" t="s">
        <v>230</v>
      </c>
      <c r="C13" s="100">
        <v>5</v>
      </c>
      <c r="D13" s="100">
        <v>122</v>
      </c>
      <c r="E13" s="103">
        <f>100/D13*C13</f>
        <v>4.0983606557377055</v>
      </c>
    </row>
    <row r="14" spans="1:5" ht="18" customHeight="1" x14ac:dyDescent="0.2">
      <c r="A14" s="62" t="s">
        <v>229</v>
      </c>
      <c r="B14" s="46" t="s">
        <v>228</v>
      </c>
      <c r="C14" s="100">
        <v>0</v>
      </c>
      <c r="D14" s="100"/>
      <c r="E14" s="101"/>
    </row>
    <row r="15" spans="1:5" ht="18" customHeight="1" x14ac:dyDescent="0.2">
      <c r="A15" s="62" t="s">
        <v>227</v>
      </c>
      <c r="B15" s="46" t="s">
        <v>226</v>
      </c>
      <c r="C15" s="100">
        <v>0</v>
      </c>
      <c r="D15" s="100"/>
      <c r="E15" s="101"/>
    </row>
    <row r="16" spans="1:5" ht="18" customHeight="1" x14ac:dyDescent="0.2">
      <c r="A16" s="62" t="s">
        <v>225</v>
      </c>
      <c r="B16" s="46" t="s">
        <v>224</v>
      </c>
      <c r="C16" s="100">
        <v>0</v>
      </c>
      <c r="D16" s="100"/>
      <c r="E16" s="101"/>
    </row>
    <row r="17" spans="1:5" ht="18" customHeight="1" x14ac:dyDescent="0.2">
      <c r="A17" s="62" t="s">
        <v>223</v>
      </c>
      <c r="B17" s="46" t="s">
        <v>222</v>
      </c>
      <c r="C17" s="100">
        <v>0</v>
      </c>
      <c r="D17" s="100"/>
      <c r="E17" s="101"/>
    </row>
    <row r="18" spans="1:5" ht="18" customHeight="1" x14ac:dyDescent="0.2">
      <c r="A18" s="62" t="s">
        <v>221</v>
      </c>
      <c r="B18" s="46" t="s">
        <v>220</v>
      </c>
      <c r="C18" s="100">
        <v>0</v>
      </c>
      <c r="D18" s="100"/>
      <c r="E18" s="101"/>
    </row>
    <row r="19" spans="1:5" ht="18" customHeight="1" x14ac:dyDescent="0.2">
      <c r="A19" s="62" t="s">
        <v>219</v>
      </c>
      <c r="B19" s="46" t="s">
        <v>218</v>
      </c>
      <c r="C19" s="100">
        <v>0</v>
      </c>
      <c r="D19" s="100"/>
      <c r="E19" s="101"/>
    </row>
    <row r="20" spans="1:5" ht="18" customHeight="1" x14ac:dyDescent="0.2">
      <c r="A20" s="62" t="s">
        <v>217</v>
      </c>
      <c r="B20" s="46" t="s">
        <v>216</v>
      </c>
      <c r="C20" s="100">
        <v>0</v>
      </c>
      <c r="D20" s="100"/>
      <c r="E20" s="101"/>
    </row>
    <row r="21" spans="1:5" ht="18" customHeight="1" x14ac:dyDescent="0.2">
      <c r="A21" s="62" t="s">
        <v>215</v>
      </c>
      <c r="B21" s="46" t="s">
        <v>214</v>
      </c>
      <c r="C21" s="100">
        <v>0</v>
      </c>
      <c r="D21" s="100"/>
      <c r="E21" s="101"/>
    </row>
    <row r="22" spans="1:5" ht="18" customHeight="1" x14ac:dyDescent="0.2">
      <c r="A22" s="62" t="s">
        <v>213</v>
      </c>
      <c r="B22" s="46" t="s">
        <v>212</v>
      </c>
      <c r="C22" s="100">
        <v>0</v>
      </c>
      <c r="D22" s="100"/>
      <c r="E22" s="101"/>
    </row>
    <row r="23" spans="1:5" ht="18" customHeight="1" x14ac:dyDescent="0.2">
      <c r="A23" s="62" t="s">
        <v>211</v>
      </c>
      <c r="B23" s="46" t="s">
        <v>210</v>
      </c>
      <c r="C23" s="100">
        <v>0</v>
      </c>
      <c r="D23" s="100"/>
      <c r="E23" s="101"/>
    </row>
    <row r="24" spans="1:5" ht="18" customHeight="1" x14ac:dyDescent="0.2">
      <c r="A24" s="62" t="s">
        <v>209</v>
      </c>
      <c r="B24" s="46" t="s">
        <v>208</v>
      </c>
      <c r="C24" s="100">
        <v>0</v>
      </c>
      <c r="D24" s="100"/>
      <c r="E24" s="101"/>
    </row>
    <row r="25" spans="1:5" ht="18" customHeight="1" thickBot="1" x14ac:dyDescent="0.25">
      <c r="A25" s="62" t="s">
        <v>207</v>
      </c>
      <c r="B25" s="46" t="s">
        <v>206</v>
      </c>
      <c r="C25" s="100">
        <v>7</v>
      </c>
      <c r="D25" s="100">
        <v>3</v>
      </c>
      <c r="E25" s="206">
        <f>100/D25*C25</f>
        <v>233.33333333333334</v>
      </c>
    </row>
    <row r="26" spans="1:5" ht="18" customHeight="1" thickBot="1" x14ac:dyDescent="0.25">
      <c r="A26" s="271" t="s">
        <v>205</v>
      </c>
      <c r="B26" s="272"/>
      <c r="C26" s="102">
        <f>SUM(C7:C25)</f>
        <v>577</v>
      </c>
      <c r="D26" s="102">
        <f>SUM(D7:D25)</f>
        <v>917</v>
      </c>
      <c r="E26" s="207">
        <f>100/D26*C26</f>
        <v>62.922573609596512</v>
      </c>
    </row>
    <row r="27" spans="1:5" x14ac:dyDescent="0.2">
      <c r="A27" s="241" t="s">
        <v>306</v>
      </c>
    </row>
  </sheetData>
  <mergeCells count="6">
    <mergeCell ref="A26:B26"/>
    <mergeCell ref="A2:E2"/>
    <mergeCell ref="C4:D5"/>
    <mergeCell ref="E4:E5"/>
    <mergeCell ref="A4:A6"/>
    <mergeCell ref="B4:B6"/>
  </mergeCells>
  <phoneticPr fontId="23" type="noConversion"/>
  <conditionalFormatting sqref="C7:D25">
    <cfRule type="cellIs" dxfId="18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Ruler="0" topLeftCell="A13" zoomScaleNormal="100" workbookViewId="0">
      <selection activeCell="C43" sqref="C43"/>
    </sheetView>
  </sheetViews>
  <sheetFormatPr defaultRowHeight="12.75" x14ac:dyDescent="0.2"/>
  <cols>
    <col min="1" max="1" width="38.85546875" style="40" customWidth="1"/>
    <col min="2" max="3" width="7.7109375" style="70" customWidth="1"/>
    <col min="4" max="4" width="6.7109375" style="70" customWidth="1"/>
    <col min="5" max="5" width="10.140625" style="70" customWidth="1"/>
    <col min="6" max="6" width="10" style="70" customWidth="1"/>
    <col min="7" max="7" width="6.7109375" style="70" customWidth="1"/>
    <col min="8" max="16384" width="9.140625" style="40"/>
  </cols>
  <sheetData>
    <row r="1" spans="1:7" x14ac:dyDescent="0.2">
      <c r="G1" s="29" t="s">
        <v>296</v>
      </c>
    </row>
    <row r="2" spans="1:7" ht="15" customHeight="1" x14ac:dyDescent="0.2">
      <c r="A2" s="254" t="s">
        <v>290</v>
      </c>
      <c r="B2" s="254"/>
      <c r="C2" s="254"/>
      <c r="D2" s="254"/>
      <c r="E2" s="254"/>
      <c r="F2" s="254"/>
      <c r="G2" s="254"/>
    </row>
    <row r="3" spans="1:7" ht="10.5" customHeight="1" thickBot="1" x14ac:dyDescent="0.25">
      <c r="A3" s="104"/>
    </row>
    <row r="4" spans="1:7" ht="15" customHeight="1" x14ac:dyDescent="0.2">
      <c r="A4" s="289" t="s">
        <v>301</v>
      </c>
      <c r="B4" s="284" t="s">
        <v>251</v>
      </c>
      <c r="C4" s="285"/>
      <c r="D4" s="286" t="s">
        <v>249</v>
      </c>
      <c r="E4" s="262" t="s">
        <v>250</v>
      </c>
      <c r="F4" s="273"/>
      <c r="G4" s="286" t="s">
        <v>249</v>
      </c>
    </row>
    <row r="5" spans="1:7" ht="15" customHeight="1" x14ac:dyDescent="0.2">
      <c r="A5" s="290"/>
      <c r="B5" s="292" t="s">
        <v>278</v>
      </c>
      <c r="C5" s="294" t="s">
        <v>200</v>
      </c>
      <c r="D5" s="287"/>
      <c r="E5" s="296" t="s">
        <v>278</v>
      </c>
      <c r="F5" s="294" t="s">
        <v>200</v>
      </c>
      <c r="G5" s="287"/>
    </row>
    <row r="6" spans="1:7" ht="15" customHeight="1" thickBot="1" x14ac:dyDescent="0.25">
      <c r="A6" s="291"/>
      <c r="B6" s="293"/>
      <c r="C6" s="295"/>
      <c r="D6" s="288"/>
      <c r="E6" s="297"/>
      <c r="F6" s="295"/>
      <c r="G6" s="288"/>
    </row>
    <row r="7" spans="1:7" ht="18" customHeight="1" thickTop="1" x14ac:dyDescent="0.2">
      <c r="A7" s="208" t="s">
        <v>168</v>
      </c>
      <c r="B7" s="212">
        <v>19</v>
      </c>
      <c r="C7" s="105">
        <v>8</v>
      </c>
      <c r="D7" s="118">
        <f>100/C7*B7</f>
        <v>237.5</v>
      </c>
      <c r="E7" s="60">
        <v>9620</v>
      </c>
      <c r="F7" s="106">
        <v>7060</v>
      </c>
      <c r="G7" s="118">
        <f>100/F7*E7</f>
        <v>136.26062322946177</v>
      </c>
    </row>
    <row r="8" spans="1:7" ht="18" customHeight="1" x14ac:dyDescent="0.2">
      <c r="A8" s="113" t="s">
        <v>112</v>
      </c>
      <c r="B8" s="62">
        <v>4</v>
      </c>
      <c r="C8" s="107">
        <v>3</v>
      </c>
      <c r="D8" s="118">
        <f t="shared" ref="D8:D12" si="0">100/C8*B8</f>
        <v>133.33333333333334</v>
      </c>
      <c r="E8" s="209">
        <v>23350</v>
      </c>
      <c r="F8" s="106">
        <v>23964</v>
      </c>
      <c r="G8" s="118">
        <f t="shared" ref="G8:G12" si="1">100/F8*E8</f>
        <v>97.437823401769322</v>
      </c>
    </row>
    <row r="9" spans="1:7" ht="18" customHeight="1" x14ac:dyDescent="0.2">
      <c r="A9" s="113" t="s">
        <v>108</v>
      </c>
      <c r="B9" s="213">
        <v>0</v>
      </c>
      <c r="C9" s="108">
        <v>1</v>
      </c>
      <c r="D9" s="118">
        <f t="shared" si="0"/>
        <v>0</v>
      </c>
      <c r="E9" s="210">
        <v>0</v>
      </c>
      <c r="F9" s="106">
        <v>300</v>
      </c>
      <c r="G9" s="118">
        <f t="shared" si="1"/>
        <v>0</v>
      </c>
    </row>
    <row r="10" spans="1:7" ht="18" customHeight="1" x14ac:dyDescent="0.2">
      <c r="A10" s="109" t="s">
        <v>255</v>
      </c>
      <c r="B10" s="213">
        <v>0</v>
      </c>
      <c r="C10" s="108"/>
      <c r="D10" s="118"/>
      <c r="E10" s="210">
        <v>0</v>
      </c>
      <c r="F10" s="106"/>
      <c r="G10" s="118"/>
    </row>
    <row r="11" spans="1:7" ht="18" customHeight="1" thickBot="1" x14ac:dyDescent="0.25">
      <c r="A11" s="109" t="s">
        <v>106</v>
      </c>
      <c r="B11" s="213">
        <v>2</v>
      </c>
      <c r="C11" s="108">
        <v>7</v>
      </c>
      <c r="D11" s="118">
        <f t="shared" si="0"/>
        <v>28.571428571428573</v>
      </c>
      <c r="E11" s="210">
        <v>4600</v>
      </c>
      <c r="F11" s="106">
        <v>14400</v>
      </c>
      <c r="G11" s="118">
        <f t="shared" si="1"/>
        <v>31.944444444444443</v>
      </c>
    </row>
    <row r="12" spans="1:7" ht="19.5" customHeight="1" thickTop="1" thickBot="1" x14ac:dyDescent="0.25">
      <c r="A12" s="110" t="s">
        <v>291</v>
      </c>
      <c r="B12" s="214">
        <f>SUM(B7:B11)</f>
        <v>25</v>
      </c>
      <c r="C12" s="111">
        <f>SUM(C7:C11)</f>
        <v>19</v>
      </c>
      <c r="D12" s="119">
        <f t="shared" si="0"/>
        <v>131.57894736842107</v>
      </c>
      <c r="E12" s="211">
        <f>SUM(E7:E11)</f>
        <v>37570</v>
      </c>
      <c r="F12" s="111">
        <f>SUM(F7:F11)</f>
        <v>45724</v>
      </c>
      <c r="G12" s="119">
        <f t="shared" si="1"/>
        <v>82.16691453066224</v>
      </c>
    </row>
    <row r="13" spans="1:7" ht="11.25" customHeight="1" x14ac:dyDescent="0.2"/>
    <row r="14" spans="1:7" ht="15" customHeight="1" x14ac:dyDescent="0.2">
      <c r="A14" s="283" t="s">
        <v>292</v>
      </c>
      <c r="B14" s="283"/>
      <c r="C14" s="283"/>
      <c r="D14" s="283"/>
      <c r="E14" s="283"/>
      <c r="F14" s="283"/>
      <c r="G14" s="283"/>
    </row>
    <row r="15" spans="1:7" ht="10.5" customHeight="1" thickBot="1" x14ac:dyDescent="0.25">
      <c r="A15" s="104"/>
    </row>
    <row r="16" spans="1:7" ht="15" customHeight="1" x14ac:dyDescent="0.2">
      <c r="A16" s="289" t="s">
        <v>301</v>
      </c>
      <c r="B16" s="284" t="s">
        <v>251</v>
      </c>
      <c r="C16" s="285"/>
      <c r="D16" s="286" t="s">
        <v>249</v>
      </c>
      <c r="E16" s="262" t="s">
        <v>250</v>
      </c>
      <c r="F16" s="273"/>
      <c r="G16" s="286" t="s">
        <v>249</v>
      </c>
    </row>
    <row r="17" spans="1:7" ht="15" customHeight="1" x14ac:dyDescent="0.2">
      <c r="A17" s="290"/>
      <c r="B17" s="292" t="s">
        <v>278</v>
      </c>
      <c r="C17" s="294" t="s">
        <v>200</v>
      </c>
      <c r="D17" s="287"/>
      <c r="E17" s="296" t="s">
        <v>278</v>
      </c>
      <c r="F17" s="294" t="s">
        <v>200</v>
      </c>
      <c r="G17" s="287"/>
    </row>
    <row r="18" spans="1:7" ht="15" customHeight="1" thickBot="1" x14ac:dyDescent="0.25">
      <c r="A18" s="291"/>
      <c r="B18" s="293"/>
      <c r="C18" s="295"/>
      <c r="D18" s="288"/>
      <c r="E18" s="297"/>
      <c r="F18" s="295"/>
      <c r="G18" s="288"/>
    </row>
    <row r="19" spans="1:7" ht="18" customHeight="1" thickTop="1" x14ac:dyDescent="0.2">
      <c r="A19" s="109" t="s">
        <v>168</v>
      </c>
      <c r="B19" s="212">
        <v>0</v>
      </c>
      <c r="C19" s="108">
        <v>6</v>
      </c>
      <c r="D19" s="118">
        <f t="shared" ref="D19:D23" si="2">100/C19*B19</f>
        <v>0</v>
      </c>
      <c r="E19" s="108">
        <v>0</v>
      </c>
      <c r="F19" s="106">
        <v>435</v>
      </c>
      <c r="G19" s="118">
        <f t="shared" ref="G19:G23" si="3">100/F19*E19</f>
        <v>0</v>
      </c>
    </row>
    <row r="20" spans="1:7" ht="18" customHeight="1" x14ac:dyDescent="0.2">
      <c r="A20" s="109" t="s">
        <v>254</v>
      </c>
      <c r="B20" s="62">
        <v>5</v>
      </c>
      <c r="C20" s="108">
        <v>1</v>
      </c>
      <c r="D20" s="118">
        <f t="shared" si="2"/>
        <v>500</v>
      </c>
      <c r="E20" s="108">
        <v>783</v>
      </c>
      <c r="F20" s="106">
        <v>20</v>
      </c>
      <c r="G20" s="118">
        <f t="shared" si="3"/>
        <v>3915</v>
      </c>
    </row>
    <row r="21" spans="1:7" ht="18" customHeight="1" thickBot="1" x14ac:dyDescent="0.25">
      <c r="A21" s="113" t="s">
        <v>106</v>
      </c>
      <c r="B21" s="213">
        <v>0</v>
      </c>
      <c r="C21" s="108">
        <v>1</v>
      </c>
      <c r="D21" s="118">
        <f t="shared" si="2"/>
        <v>0</v>
      </c>
      <c r="E21" s="108">
        <v>0</v>
      </c>
      <c r="F21" s="106">
        <v>30</v>
      </c>
      <c r="G21" s="118">
        <f t="shared" si="3"/>
        <v>0</v>
      </c>
    </row>
    <row r="22" spans="1:7" ht="19.5" customHeight="1" thickTop="1" thickBot="1" x14ac:dyDescent="0.25">
      <c r="A22" s="110" t="s">
        <v>293</v>
      </c>
      <c r="B22" s="215">
        <f>SUM(B19:B21)</f>
        <v>5</v>
      </c>
      <c r="C22" s="112">
        <f>SUM(C19:C21)</f>
        <v>8</v>
      </c>
      <c r="D22" s="119">
        <f t="shared" si="2"/>
        <v>62.5</v>
      </c>
      <c r="E22" s="112">
        <f>SUM(E19:E21)</f>
        <v>783</v>
      </c>
      <c r="F22" s="112">
        <f>SUM(F19:F21)</f>
        <v>485</v>
      </c>
      <c r="G22" s="119">
        <f t="shared" si="3"/>
        <v>161.44329896907215</v>
      </c>
    </row>
    <row r="23" spans="1:7" ht="19.5" customHeight="1" thickTop="1" thickBot="1" x14ac:dyDescent="0.25">
      <c r="A23" s="110" t="s">
        <v>253</v>
      </c>
      <c r="B23" s="214">
        <v>40</v>
      </c>
      <c r="C23" s="111">
        <v>45</v>
      </c>
      <c r="D23" s="119">
        <f t="shared" si="2"/>
        <v>88.888888888888886</v>
      </c>
      <c r="E23" s="111">
        <v>1016</v>
      </c>
      <c r="F23" s="111">
        <v>1051</v>
      </c>
      <c r="G23" s="119">
        <f t="shared" si="3"/>
        <v>96.669838249286386</v>
      </c>
    </row>
    <row r="24" spans="1:7" ht="11.25" customHeight="1" x14ac:dyDescent="0.2"/>
    <row r="25" spans="1:7" ht="15" customHeight="1" x14ac:dyDescent="0.2">
      <c r="A25" s="283" t="s">
        <v>280</v>
      </c>
      <c r="B25" s="283"/>
      <c r="C25" s="283"/>
      <c r="D25" s="283"/>
      <c r="E25" s="283"/>
      <c r="F25" s="283"/>
      <c r="G25" s="283"/>
    </row>
    <row r="26" spans="1:7" ht="10.5" customHeight="1" thickBot="1" x14ac:dyDescent="0.25">
      <c r="A26" s="104"/>
    </row>
    <row r="27" spans="1:7" ht="15" customHeight="1" x14ac:dyDescent="0.2">
      <c r="A27" s="284" t="s">
        <v>252</v>
      </c>
      <c r="B27" s="284" t="s">
        <v>251</v>
      </c>
      <c r="C27" s="285"/>
      <c r="D27" s="286" t="s">
        <v>249</v>
      </c>
      <c r="E27" s="262" t="s">
        <v>250</v>
      </c>
      <c r="F27" s="273"/>
      <c r="G27" s="286" t="s">
        <v>249</v>
      </c>
    </row>
    <row r="28" spans="1:7" ht="15" customHeight="1" x14ac:dyDescent="0.2">
      <c r="A28" s="298"/>
      <c r="B28" s="292" t="s">
        <v>278</v>
      </c>
      <c r="C28" s="294" t="s">
        <v>200</v>
      </c>
      <c r="D28" s="287"/>
      <c r="E28" s="296" t="s">
        <v>278</v>
      </c>
      <c r="F28" s="294" t="s">
        <v>200</v>
      </c>
      <c r="G28" s="287"/>
    </row>
    <row r="29" spans="1:7" ht="20.100000000000001" customHeight="1" thickBot="1" x14ac:dyDescent="0.25">
      <c r="A29" s="299"/>
      <c r="B29" s="293"/>
      <c r="C29" s="295"/>
      <c r="D29" s="288"/>
      <c r="E29" s="297"/>
      <c r="F29" s="295"/>
      <c r="G29" s="288"/>
    </row>
    <row r="30" spans="1:7" ht="18" customHeight="1" thickTop="1" x14ac:dyDescent="0.2">
      <c r="A30" s="109" t="s">
        <v>248</v>
      </c>
      <c r="B30" s="218">
        <v>25</v>
      </c>
      <c r="C30" s="106">
        <v>19</v>
      </c>
      <c r="D30" s="118">
        <f>100/C30*B30</f>
        <v>131.57894736842107</v>
      </c>
      <c r="E30" s="210">
        <v>37570</v>
      </c>
      <c r="F30" s="106">
        <v>45724</v>
      </c>
      <c r="G30" s="118">
        <f>100/F30*E30</f>
        <v>82.16691453066224</v>
      </c>
    </row>
    <row r="31" spans="1:7" ht="18" customHeight="1" x14ac:dyDescent="0.2">
      <c r="A31" s="109" t="s">
        <v>174</v>
      </c>
      <c r="B31" s="218">
        <v>0</v>
      </c>
      <c r="C31" s="106">
        <v>0</v>
      </c>
      <c r="D31" s="118"/>
      <c r="E31" s="210">
        <v>0</v>
      </c>
      <c r="F31" s="106">
        <v>0</v>
      </c>
      <c r="G31" s="118"/>
    </row>
    <row r="32" spans="1:7" ht="18" customHeight="1" x14ac:dyDescent="0.2">
      <c r="A32" s="109" t="s">
        <v>247</v>
      </c>
      <c r="B32" s="218">
        <v>0</v>
      </c>
      <c r="C32" s="106">
        <v>0</v>
      </c>
      <c r="D32" s="118"/>
      <c r="E32" s="210">
        <v>0</v>
      </c>
      <c r="F32" s="106">
        <v>0</v>
      </c>
      <c r="G32" s="118"/>
    </row>
    <row r="33" spans="1:7" ht="18" customHeight="1" x14ac:dyDescent="0.2">
      <c r="A33" s="113" t="s">
        <v>246</v>
      </c>
      <c r="B33" s="219">
        <v>0</v>
      </c>
      <c r="C33" s="114">
        <v>0</v>
      </c>
      <c r="D33" s="118"/>
      <c r="E33" s="216">
        <v>0</v>
      </c>
      <c r="F33" s="114">
        <v>0</v>
      </c>
      <c r="G33" s="118"/>
    </row>
    <row r="34" spans="1:7" ht="18" customHeight="1" x14ac:dyDescent="0.2">
      <c r="A34" s="113" t="s">
        <v>128</v>
      </c>
      <c r="B34" s="219">
        <v>0</v>
      </c>
      <c r="C34" s="114">
        <v>0</v>
      </c>
      <c r="D34" s="118"/>
      <c r="E34" s="216">
        <v>0</v>
      </c>
      <c r="F34" s="114">
        <v>0</v>
      </c>
      <c r="G34" s="118"/>
    </row>
    <row r="35" spans="1:7" ht="18" customHeight="1" thickBot="1" x14ac:dyDescent="0.25">
      <c r="A35" s="115" t="s">
        <v>118</v>
      </c>
      <c r="B35" s="220">
        <v>0</v>
      </c>
      <c r="C35" s="116">
        <v>0</v>
      </c>
      <c r="D35" s="118"/>
      <c r="E35" s="217">
        <v>0</v>
      </c>
      <c r="F35" s="116">
        <v>0</v>
      </c>
      <c r="G35" s="118"/>
    </row>
    <row r="36" spans="1:7" ht="19.5" customHeight="1" thickTop="1" thickBot="1" x14ac:dyDescent="0.25">
      <c r="A36" s="110" t="s">
        <v>294</v>
      </c>
      <c r="B36" s="215">
        <f>SUM(B30:B35)</f>
        <v>25</v>
      </c>
      <c r="C36" s="112">
        <f>SUM(C30:C35)</f>
        <v>19</v>
      </c>
      <c r="D36" s="119">
        <f t="shared" ref="D36:D42" si="4">100/C36*B36</f>
        <v>131.57894736842107</v>
      </c>
      <c r="E36" s="211">
        <f>SUM(E30:E35)</f>
        <v>37570</v>
      </c>
      <c r="F36" s="111">
        <f>SUM(F30:F35)</f>
        <v>45724</v>
      </c>
      <c r="G36" s="119">
        <f t="shared" ref="G36:G42" si="5">100/F36*E36</f>
        <v>82.16691453066224</v>
      </c>
    </row>
    <row r="37" spans="1:7" ht="18" customHeight="1" x14ac:dyDescent="0.2">
      <c r="A37" s="109" t="s">
        <v>248</v>
      </c>
      <c r="B37" s="218">
        <v>45</v>
      </c>
      <c r="C37" s="106">
        <v>53</v>
      </c>
      <c r="D37" s="118">
        <f>100/C37*B37</f>
        <v>84.905660377358487</v>
      </c>
      <c r="E37" s="210">
        <v>1799</v>
      </c>
      <c r="F37" s="106">
        <v>1536</v>
      </c>
      <c r="G37" s="118">
        <f>100/F37*E37</f>
        <v>117.12239583333334</v>
      </c>
    </row>
    <row r="38" spans="1:7" ht="18" customHeight="1" x14ac:dyDescent="0.2">
      <c r="A38" s="109" t="s">
        <v>174</v>
      </c>
      <c r="B38" s="218">
        <v>0</v>
      </c>
      <c r="C38" s="106"/>
      <c r="D38" s="118"/>
      <c r="E38" s="210">
        <v>0</v>
      </c>
      <c r="F38" s="106">
        <v>0</v>
      </c>
      <c r="G38" s="118"/>
    </row>
    <row r="39" spans="1:7" ht="18" customHeight="1" x14ac:dyDescent="0.2">
      <c r="A39" s="109" t="s">
        <v>247</v>
      </c>
      <c r="B39" s="218">
        <v>0</v>
      </c>
      <c r="C39" s="106"/>
      <c r="D39" s="118"/>
      <c r="E39" s="210">
        <v>0</v>
      </c>
      <c r="F39" s="106">
        <v>0</v>
      </c>
      <c r="G39" s="118"/>
    </row>
    <row r="40" spans="1:7" ht="18" customHeight="1" x14ac:dyDescent="0.2">
      <c r="A40" s="113" t="s">
        <v>246</v>
      </c>
      <c r="B40" s="218">
        <v>0</v>
      </c>
      <c r="C40" s="114"/>
      <c r="D40" s="118"/>
      <c r="E40" s="210">
        <v>0</v>
      </c>
      <c r="F40" s="114">
        <v>0</v>
      </c>
      <c r="G40" s="118"/>
    </row>
    <row r="41" spans="1:7" ht="18" customHeight="1" thickBot="1" x14ac:dyDescent="0.25">
      <c r="A41" s="115" t="s">
        <v>118</v>
      </c>
      <c r="B41" s="218">
        <v>0</v>
      </c>
      <c r="C41" s="116"/>
      <c r="D41" s="118"/>
      <c r="E41" s="210">
        <v>0</v>
      </c>
      <c r="F41" s="116">
        <v>0</v>
      </c>
      <c r="G41" s="118"/>
    </row>
    <row r="42" spans="1:7" ht="19.5" customHeight="1" thickTop="1" thickBot="1" x14ac:dyDescent="0.25">
      <c r="A42" s="110" t="s">
        <v>295</v>
      </c>
      <c r="B42" s="214">
        <f>SUM(B37:B41)</f>
        <v>45</v>
      </c>
      <c r="C42" s="111">
        <f>SUM(C37:C41)</f>
        <v>53</v>
      </c>
      <c r="D42" s="119">
        <f t="shared" si="4"/>
        <v>84.905660377358487</v>
      </c>
      <c r="E42" s="211">
        <f>SUM(E37:E41)</f>
        <v>1799</v>
      </c>
      <c r="F42" s="111">
        <f>SUM(F37:F41)</f>
        <v>1536</v>
      </c>
      <c r="G42" s="119">
        <f t="shared" si="5"/>
        <v>117.12239583333334</v>
      </c>
    </row>
    <row r="43" spans="1:7" x14ac:dyDescent="0.2">
      <c r="A43" s="240" t="s">
        <v>306</v>
      </c>
    </row>
  </sheetData>
  <mergeCells count="30">
    <mergeCell ref="B17:B18"/>
    <mergeCell ref="C17:C18"/>
    <mergeCell ref="E17:E18"/>
    <mergeCell ref="F17:F18"/>
    <mergeCell ref="B28:B29"/>
    <mergeCell ref="C28:C29"/>
    <mergeCell ref="E28:E29"/>
    <mergeCell ref="F28:F29"/>
    <mergeCell ref="A25:G25"/>
    <mergeCell ref="B27:C27"/>
    <mergeCell ref="D27:D29"/>
    <mergeCell ref="E27:F27"/>
    <mergeCell ref="G27:G29"/>
    <mergeCell ref="A27:A29"/>
    <mergeCell ref="A2:G2"/>
    <mergeCell ref="A14:G14"/>
    <mergeCell ref="B16:C16"/>
    <mergeCell ref="E4:F4"/>
    <mergeCell ref="B4:C4"/>
    <mergeCell ref="D4:D6"/>
    <mergeCell ref="G4:G6"/>
    <mergeCell ref="D16:D18"/>
    <mergeCell ref="A4:A6"/>
    <mergeCell ref="E16:F16"/>
    <mergeCell ref="A16:A18"/>
    <mergeCell ref="G16:G18"/>
    <mergeCell ref="B5:B6"/>
    <mergeCell ref="C5:C6"/>
    <mergeCell ref="E5:E6"/>
    <mergeCell ref="F5:F6"/>
  </mergeCells>
  <phoneticPr fontId="23" type="noConversion"/>
  <conditionalFormatting sqref="B7:G12">
    <cfRule type="cellIs" dxfId="17" priority="17" operator="equal">
      <formula>0</formula>
    </cfRule>
  </conditionalFormatting>
  <conditionalFormatting sqref="B19">
    <cfRule type="cellIs" dxfId="16" priority="12" operator="equal">
      <formula>0</formula>
    </cfRule>
  </conditionalFormatting>
  <conditionalFormatting sqref="B21">
    <cfRule type="cellIs" dxfId="15" priority="11" operator="equal">
      <formula>0</formula>
    </cfRule>
  </conditionalFormatting>
  <conditionalFormatting sqref="B20">
    <cfRule type="cellIs" dxfId="14" priority="10" operator="equal">
      <formula>0</formula>
    </cfRule>
  </conditionalFormatting>
  <conditionalFormatting sqref="D19:D21">
    <cfRule type="cellIs" dxfId="13" priority="8" operator="equal">
      <formula>0</formula>
    </cfRule>
  </conditionalFormatting>
  <conditionalFormatting sqref="G19:G21">
    <cfRule type="cellIs" dxfId="12" priority="6" operator="equal">
      <formula>0</formula>
    </cfRule>
  </conditionalFormatting>
  <conditionalFormatting sqref="B19:G23">
    <cfRule type="cellIs" dxfId="11" priority="4" operator="equal">
      <formula>0</formula>
    </cfRule>
  </conditionalFormatting>
  <conditionalFormatting sqref="B30:G35 B37:G41">
    <cfRule type="cellIs" dxfId="10" priority="3" operator="equal">
      <formula>0</formula>
    </cfRule>
  </conditionalFormatting>
  <conditionalFormatting sqref="B42:G42">
    <cfRule type="cellIs" dxfId="9" priority="2" operator="equal">
      <formula>0</formula>
    </cfRule>
  </conditionalFormatting>
  <conditionalFormatting sqref="B36:G36">
    <cfRule type="cellIs" dxfId="8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zoomScaleNormal="100" workbookViewId="0">
      <selection activeCell="B28" sqref="B28"/>
    </sheetView>
  </sheetViews>
  <sheetFormatPr defaultRowHeight="18" customHeight="1" x14ac:dyDescent="0.2"/>
  <cols>
    <col min="1" max="1" width="4.7109375" style="120" customWidth="1"/>
    <col min="2" max="2" width="51.85546875" style="120" customWidth="1"/>
    <col min="3" max="3" width="10" style="120" customWidth="1"/>
    <col min="4" max="4" width="10.5703125" style="120" customWidth="1"/>
    <col min="5" max="5" width="12.28515625" style="120" customWidth="1"/>
    <col min="6" max="16384" width="9.140625" style="120"/>
  </cols>
  <sheetData>
    <row r="1" spans="1:5" ht="18" customHeight="1" x14ac:dyDescent="0.2">
      <c r="E1" s="29" t="s">
        <v>288</v>
      </c>
    </row>
    <row r="2" spans="1:5" ht="18" customHeight="1" x14ac:dyDescent="0.2">
      <c r="A2" s="300" t="s">
        <v>274</v>
      </c>
      <c r="B2" s="300"/>
      <c r="C2" s="300"/>
      <c r="D2" s="300"/>
      <c r="E2" s="300"/>
    </row>
    <row r="3" spans="1:5" ht="18" customHeight="1" thickBot="1" x14ac:dyDescent="0.25">
      <c r="A3" s="117"/>
      <c r="E3" s="121"/>
    </row>
    <row r="4" spans="1:5" ht="18" customHeight="1" x14ac:dyDescent="0.2">
      <c r="A4" s="313" t="s">
        <v>0</v>
      </c>
      <c r="B4" s="316" t="s">
        <v>273</v>
      </c>
      <c r="C4" s="319" t="s">
        <v>272</v>
      </c>
      <c r="D4" s="320"/>
      <c r="E4" s="127" t="s">
        <v>116</v>
      </c>
    </row>
    <row r="5" spans="1:5" ht="18" customHeight="1" x14ac:dyDescent="0.2">
      <c r="A5" s="314"/>
      <c r="B5" s="317"/>
      <c r="C5" s="303" t="s">
        <v>278</v>
      </c>
      <c r="D5" s="305" t="s">
        <v>200</v>
      </c>
      <c r="E5" s="307" t="s">
        <v>279</v>
      </c>
    </row>
    <row r="6" spans="1:5" ht="18" customHeight="1" thickBot="1" x14ac:dyDescent="0.25">
      <c r="A6" s="315"/>
      <c r="B6" s="318"/>
      <c r="C6" s="304"/>
      <c r="D6" s="306"/>
      <c r="E6" s="308"/>
    </row>
    <row r="7" spans="1:5" ht="18" customHeight="1" thickTop="1" x14ac:dyDescent="0.2">
      <c r="A7" s="122">
        <v>21</v>
      </c>
      <c r="B7" s="123" t="s">
        <v>271</v>
      </c>
      <c r="C7" s="228">
        <v>1</v>
      </c>
      <c r="D7" s="124">
        <v>0</v>
      </c>
      <c r="E7" s="221"/>
    </row>
    <row r="8" spans="1:5" ht="18" customHeight="1" x14ac:dyDescent="0.2">
      <c r="A8" s="122">
        <v>22</v>
      </c>
      <c r="B8" s="123" t="s">
        <v>270</v>
      </c>
      <c r="C8" s="228">
        <v>0</v>
      </c>
      <c r="D8" s="124">
        <v>0</v>
      </c>
      <c r="E8" s="221"/>
    </row>
    <row r="9" spans="1:5" ht="18" customHeight="1" x14ac:dyDescent="0.2">
      <c r="A9" s="122">
        <v>23</v>
      </c>
      <c r="B9" s="123" t="s">
        <v>269</v>
      </c>
      <c r="C9" s="228">
        <v>0</v>
      </c>
      <c r="D9" s="124">
        <v>0</v>
      </c>
      <c r="E9" s="221"/>
    </row>
    <row r="10" spans="1:5" ht="18" customHeight="1" x14ac:dyDescent="0.2">
      <c r="A10" s="122">
        <v>24</v>
      </c>
      <c r="B10" s="123" t="s">
        <v>268</v>
      </c>
      <c r="C10" s="228">
        <v>1</v>
      </c>
      <c r="D10" s="124">
        <v>1</v>
      </c>
      <c r="E10" s="221">
        <f t="shared" ref="E10:E26" si="0">100/D10*C10</f>
        <v>100</v>
      </c>
    </row>
    <row r="11" spans="1:5" ht="18" customHeight="1" x14ac:dyDescent="0.2">
      <c r="A11" s="122">
        <v>25</v>
      </c>
      <c r="B11" s="123" t="s">
        <v>267</v>
      </c>
      <c r="C11" s="228">
        <v>2</v>
      </c>
      <c r="D11" s="124">
        <v>3</v>
      </c>
      <c r="E11" s="221">
        <f t="shared" si="0"/>
        <v>66.666666666666671</v>
      </c>
    </row>
    <row r="12" spans="1:5" ht="18" customHeight="1" x14ac:dyDescent="0.2">
      <c r="A12" s="122">
        <v>26</v>
      </c>
      <c r="B12" s="123" t="s">
        <v>266</v>
      </c>
      <c r="C12" s="228">
        <v>1</v>
      </c>
      <c r="D12" s="124">
        <v>0</v>
      </c>
      <c r="E12" s="221"/>
    </row>
    <row r="13" spans="1:5" ht="18" customHeight="1" x14ac:dyDescent="0.2">
      <c r="A13" s="122">
        <v>31</v>
      </c>
      <c r="B13" s="123" t="s">
        <v>265</v>
      </c>
      <c r="C13" s="228">
        <v>2</v>
      </c>
      <c r="D13" s="124">
        <v>1</v>
      </c>
      <c r="E13" s="221">
        <f t="shared" si="0"/>
        <v>200</v>
      </c>
    </row>
    <row r="14" spans="1:5" ht="18" customHeight="1" x14ac:dyDescent="0.2">
      <c r="A14" s="122">
        <v>32</v>
      </c>
      <c r="B14" s="123" t="s">
        <v>264</v>
      </c>
      <c r="C14" s="228">
        <v>7</v>
      </c>
      <c r="D14" s="124">
        <v>1</v>
      </c>
      <c r="E14" s="221">
        <f t="shared" si="0"/>
        <v>700</v>
      </c>
    </row>
    <row r="15" spans="1:5" ht="18" customHeight="1" x14ac:dyDescent="0.2">
      <c r="A15" s="122">
        <v>33</v>
      </c>
      <c r="B15" s="123" t="s">
        <v>263</v>
      </c>
      <c r="C15" s="228">
        <v>0</v>
      </c>
      <c r="D15" s="124">
        <v>0</v>
      </c>
      <c r="E15" s="221"/>
    </row>
    <row r="16" spans="1:5" ht="18" customHeight="1" x14ac:dyDescent="0.2">
      <c r="A16" s="122">
        <v>42</v>
      </c>
      <c r="B16" s="123" t="s">
        <v>262</v>
      </c>
      <c r="C16" s="228">
        <v>0</v>
      </c>
      <c r="D16" s="124">
        <v>0</v>
      </c>
      <c r="E16" s="221"/>
    </row>
    <row r="17" spans="1:5" ht="18" customHeight="1" x14ac:dyDescent="0.2">
      <c r="A17" s="122">
        <v>43</v>
      </c>
      <c r="B17" s="123" t="s">
        <v>261</v>
      </c>
      <c r="C17" s="228">
        <v>0</v>
      </c>
      <c r="D17" s="124">
        <v>0</v>
      </c>
      <c r="E17" s="221"/>
    </row>
    <row r="18" spans="1:5" ht="18" customHeight="1" x14ac:dyDescent="0.2">
      <c r="A18" s="122">
        <v>47</v>
      </c>
      <c r="B18" s="123" t="s">
        <v>260</v>
      </c>
      <c r="C18" s="228">
        <v>0</v>
      </c>
      <c r="D18" s="124">
        <v>0</v>
      </c>
      <c r="E18" s="221"/>
    </row>
    <row r="19" spans="1:5" ht="18" customHeight="1" x14ac:dyDescent="0.2">
      <c r="A19" s="122">
        <v>48</v>
      </c>
      <c r="B19" s="123" t="s">
        <v>259</v>
      </c>
      <c r="C19" s="228">
        <v>0</v>
      </c>
      <c r="D19" s="124">
        <v>0</v>
      </c>
      <c r="E19" s="221"/>
    </row>
    <row r="20" spans="1:5" ht="18" customHeight="1" x14ac:dyDescent="0.2">
      <c r="A20" s="122">
        <v>49</v>
      </c>
      <c r="B20" s="123" t="s">
        <v>284</v>
      </c>
      <c r="C20" s="228">
        <v>0</v>
      </c>
      <c r="D20" s="124">
        <v>0</v>
      </c>
      <c r="E20" s="221"/>
    </row>
    <row r="21" spans="1:5" ht="18" customHeight="1" x14ac:dyDescent="0.2">
      <c r="A21" s="122">
        <v>50</v>
      </c>
      <c r="B21" s="123" t="s">
        <v>258</v>
      </c>
      <c r="C21" s="228">
        <v>0</v>
      </c>
      <c r="D21" s="124">
        <v>0</v>
      </c>
      <c r="E21" s="221"/>
    </row>
    <row r="22" spans="1:5" ht="18" customHeight="1" thickBot="1" x14ac:dyDescent="0.25">
      <c r="A22" s="122">
        <v>51</v>
      </c>
      <c r="B22" s="123" t="s">
        <v>257</v>
      </c>
      <c r="C22" s="228">
        <v>0</v>
      </c>
      <c r="D22" s="124">
        <v>0</v>
      </c>
      <c r="E22" s="221"/>
    </row>
    <row r="23" spans="1:5" ht="18" customHeight="1" thickTop="1" thickBot="1" x14ac:dyDescent="0.25">
      <c r="A23" s="125"/>
      <c r="B23" s="227" t="s">
        <v>73</v>
      </c>
      <c r="C23" s="229">
        <f>SUM(C7:C22)</f>
        <v>14</v>
      </c>
      <c r="D23" s="126">
        <f>SUM(D7:D22)</f>
        <v>6</v>
      </c>
      <c r="E23" s="222">
        <f t="shared" si="0"/>
        <v>233.33333333333334</v>
      </c>
    </row>
    <row r="24" spans="1:5" ht="18" customHeight="1" x14ac:dyDescent="0.2">
      <c r="A24" s="309" t="s">
        <v>256</v>
      </c>
      <c r="B24" s="310"/>
      <c r="C24" s="230">
        <f>tab_5!E23</f>
        <v>1016</v>
      </c>
      <c r="D24" s="223">
        <f>tab_5!F23</f>
        <v>1051</v>
      </c>
      <c r="E24" s="221">
        <f t="shared" si="0"/>
        <v>96.669838249286386</v>
      </c>
    </row>
    <row r="25" spans="1:5" ht="18" customHeight="1" x14ac:dyDescent="0.2">
      <c r="A25" s="311" t="s">
        <v>285</v>
      </c>
      <c r="B25" s="312"/>
      <c r="C25" s="231">
        <f>tab_5!E12</f>
        <v>37570</v>
      </c>
      <c r="D25" s="224">
        <f>tab_5!F12</f>
        <v>45724</v>
      </c>
      <c r="E25" s="221">
        <f t="shared" si="0"/>
        <v>82.16691453066224</v>
      </c>
    </row>
    <row r="26" spans="1:5" ht="18" customHeight="1" thickBot="1" x14ac:dyDescent="0.25">
      <c r="A26" s="301" t="s">
        <v>286</v>
      </c>
      <c r="B26" s="302"/>
      <c r="C26" s="232">
        <f>tab_5!E22</f>
        <v>783</v>
      </c>
      <c r="D26" s="225">
        <f>tab_5!F22</f>
        <v>485</v>
      </c>
      <c r="E26" s="226">
        <f t="shared" si="0"/>
        <v>161.44329896907215</v>
      </c>
    </row>
    <row r="27" spans="1:5" ht="18" customHeight="1" x14ac:dyDescent="0.2">
      <c r="A27" s="120" t="s">
        <v>306</v>
      </c>
    </row>
  </sheetData>
  <mergeCells count="10">
    <mergeCell ref="A2:E2"/>
    <mergeCell ref="A26:B26"/>
    <mergeCell ref="C5:C6"/>
    <mergeCell ref="D5:D6"/>
    <mergeCell ref="E5:E6"/>
    <mergeCell ref="A24:B24"/>
    <mergeCell ref="A25:B25"/>
    <mergeCell ref="A4:A6"/>
    <mergeCell ref="B4:B6"/>
    <mergeCell ref="C4:D4"/>
  </mergeCells>
  <phoneticPr fontId="23" type="noConversion"/>
  <conditionalFormatting sqref="C7:E22">
    <cfRule type="cellIs" dxfId="7" priority="2" operator="equal">
      <formula>0</formula>
    </cfRule>
  </conditionalFormatting>
  <conditionalFormatting sqref="E24:E26">
    <cfRule type="cellIs" dxfId="6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Normal="100" workbookViewId="0">
      <selection activeCell="A16" sqref="A16"/>
    </sheetView>
  </sheetViews>
  <sheetFormatPr defaultRowHeight="12.75" x14ac:dyDescent="0.2"/>
  <cols>
    <col min="1" max="1" width="5.140625" style="128" customWidth="1"/>
    <col min="2" max="2" width="41.42578125" style="128" customWidth="1"/>
    <col min="3" max="13" width="6.7109375" style="128" customWidth="1"/>
    <col min="14" max="16384" width="9.140625" style="128"/>
  </cols>
  <sheetData>
    <row r="1" spans="1:13" ht="15" customHeight="1" x14ac:dyDescent="0.2"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0" t="s">
        <v>275</v>
      </c>
    </row>
    <row r="2" spans="1:13" ht="49.5" customHeight="1" thickBot="1" x14ac:dyDescent="0.25">
      <c r="A2" s="321" t="s">
        <v>289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3" ht="34.5" customHeight="1" thickBot="1" x14ac:dyDescent="0.25">
      <c r="A3" s="131" t="s">
        <v>0</v>
      </c>
      <c r="B3" s="132" t="s">
        <v>1</v>
      </c>
      <c r="C3" s="132">
        <v>2003</v>
      </c>
      <c r="D3" s="132">
        <v>2004</v>
      </c>
      <c r="E3" s="132">
        <v>2005</v>
      </c>
      <c r="F3" s="132">
        <v>2006</v>
      </c>
      <c r="G3" s="132">
        <v>2007</v>
      </c>
      <c r="H3" s="132">
        <v>2008</v>
      </c>
      <c r="I3" s="132">
        <v>2009</v>
      </c>
      <c r="J3" s="132">
        <v>2010</v>
      </c>
      <c r="K3" s="132">
        <v>2011</v>
      </c>
      <c r="L3" s="132">
        <v>2012</v>
      </c>
      <c r="M3" s="133">
        <v>2013</v>
      </c>
    </row>
    <row r="4" spans="1:13" ht="17.25" customHeight="1" thickTop="1" x14ac:dyDescent="0.2">
      <c r="A4" s="18" t="s">
        <v>2</v>
      </c>
      <c r="B4" s="2" t="s">
        <v>3</v>
      </c>
      <c r="C4" s="2"/>
      <c r="D4" s="1"/>
      <c r="E4" s="1">
        <v>1</v>
      </c>
      <c r="F4" s="1">
        <v>1</v>
      </c>
      <c r="G4" s="1">
        <v>1</v>
      </c>
      <c r="H4" s="1">
        <v>0</v>
      </c>
      <c r="I4" s="1">
        <v>1</v>
      </c>
      <c r="J4" s="1">
        <v>0</v>
      </c>
      <c r="K4" s="1">
        <v>1</v>
      </c>
      <c r="L4" s="1">
        <v>0</v>
      </c>
      <c r="M4" s="134">
        <v>0</v>
      </c>
    </row>
    <row r="5" spans="1:13" ht="27.75" customHeight="1" x14ac:dyDescent="0.2">
      <c r="A5" s="19" t="s">
        <v>4</v>
      </c>
      <c r="B5" s="4" t="s">
        <v>5</v>
      </c>
      <c r="C5" s="3"/>
      <c r="D5" s="3">
        <v>1</v>
      </c>
      <c r="E5" s="3"/>
      <c r="F5" s="3"/>
      <c r="G5" s="3"/>
      <c r="H5" s="3">
        <v>0</v>
      </c>
      <c r="I5" s="3">
        <v>1</v>
      </c>
      <c r="J5" s="3">
        <v>1</v>
      </c>
      <c r="K5" s="3">
        <v>0</v>
      </c>
      <c r="L5" s="3">
        <v>0</v>
      </c>
      <c r="M5" s="134">
        <v>1</v>
      </c>
    </row>
    <row r="6" spans="1:13" ht="27.75" customHeight="1" x14ac:dyDescent="0.2">
      <c r="A6" s="19" t="s">
        <v>6</v>
      </c>
      <c r="B6" s="4" t="s">
        <v>7</v>
      </c>
      <c r="C6" s="3"/>
      <c r="D6" s="3"/>
      <c r="E6" s="3"/>
      <c r="F6" s="3"/>
      <c r="G6" s="3"/>
      <c r="H6" s="3">
        <v>1</v>
      </c>
      <c r="I6" s="3">
        <v>1</v>
      </c>
      <c r="J6" s="3">
        <v>1</v>
      </c>
      <c r="K6" s="3">
        <v>0</v>
      </c>
      <c r="L6" s="3">
        <v>0</v>
      </c>
      <c r="M6" s="134">
        <v>0</v>
      </c>
    </row>
    <row r="7" spans="1:13" ht="27.75" customHeight="1" x14ac:dyDescent="0.2">
      <c r="A7" s="19" t="s">
        <v>8</v>
      </c>
      <c r="B7" s="4" t="s">
        <v>9</v>
      </c>
      <c r="C7" s="3"/>
      <c r="D7" s="3"/>
      <c r="E7" s="3"/>
      <c r="F7" s="3">
        <v>1</v>
      </c>
      <c r="G7" s="3"/>
      <c r="H7" s="3">
        <v>0</v>
      </c>
      <c r="I7" s="3">
        <v>0</v>
      </c>
      <c r="J7" s="3">
        <v>0</v>
      </c>
      <c r="K7" s="3">
        <v>0</v>
      </c>
      <c r="L7" s="3">
        <v>0</v>
      </c>
      <c r="M7" s="134">
        <v>0</v>
      </c>
    </row>
    <row r="8" spans="1:13" ht="17.25" customHeight="1" x14ac:dyDescent="0.2">
      <c r="A8" s="19" t="s">
        <v>10</v>
      </c>
      <c r="B8" s="4" t="s">
        <v>11</v>
      </c>
      <c r="C8" s="3"/>
      <c r="D8" s="3">
        <v>3</v>
      </c>
      <c r="E8" s="3"/>
      <c r="F8" s="3">
        <v>4</v>
      </c>
      <c r="G8" s="3">
        <v>3</v>
      </c>
      <c r="H8" s="3">
        <v>1</v>
      </c>
      <c r="I8" s="3">
        <v>0</v>
      </c>
      <c r="J8" s="3">
        <v>1</v>
      </c>
      <c r="K8" s="3">
        <v>0</v>
      </c>
      <c r="L8" s="3">
        <v>1</v>
      </c>
      <c r="M8" s="134">
        <v>0</v>
      </c>
    </row>
    <row r="9" spans="1:13" ht="27.75" customHeight="1" x14ac:dyDescent="0.2">
      <c r="A9" s="19" t="s">
        <v>12</v>
      </c>
      <c r="B9" s="4" t="s">
        <v>13</v>
      </c>
      <c r="C9" s="3"/>
      <c r="D9" s="3"/>
      <c r="E9" s="3"/>
      <c r="F9" s="3"/>
      <c r="G9" s="3"/>
      <c r="H9" s="3">
        <v>0</v>
      </c>
      <c r="I9" s="3">
        <v>0</v>
      </c>
      <c r="J9" s="3">
        <v>0</v>
      </c>
      <c r="K9" s="3">
        <v>0</v>
      </c>
      <c r="L9" s="3">
        <v>0</v>
      </c>
      <c r="M9" s="134">
        <v>0</v>
      </c>
    </row>
    <row r="10" spans="1:13" ht="27.75" customHeight="1" x14ac:dyDescent="0.2">
      <c r="A10" s="19" t="s">
        <v>14</v>
      </c>
      <c r="B10" s="4" t="s">
        <v>15</v>
      </c>
      <c r="C10" s="3"/>
      <c r="D10" s="3"/>
      <c r="E10" s="3"/>
      <c r="F10" s="3"/>
      <c r="G10" s="3"/>
      <c r="H10" s="3">
        <v>0</v>
      </c>
      <c r="I10" s="3">
        <v>20</v>
      </c>
      <c r="J10" s="3">
        <v>1</v>
      </c>
      <c r="K10" s="3">
        <v>0</v>
      </c>
      <c r="L10" s="3">
        <v>1</v>
      </c>
      <c r="M10" s="134">
        <v>1</v>
      </c>
    </row>
    <row r="11" spans="1:13" ht="27.75" customHeight="1" x14ac:dyDescent="0.2">
      <c r="A11" s="19" t="s">
        <v>16</v>
      </c>
      <c r="B11" s="4" t="s">
        <v>17</v>
      </c>
      <c r="C11" s="3"/>
      <c r="D11" s="3"/>
      <c r="E11" s="3"/>
      <c r="F11" s="3"/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34">
        <v>0</v>
      </c>
    </row>
    <row r="12" spans="1:13" ht="17.25" customHeight="1" x14ac:dyDescent="0.2">
      <c r="A12" s="19" t="s">
        <v>18</v>
      </c>
      <c r="B12" s="4" t="s">
        <v>19</v>
      </c>
      <c r="C12" s="3">
        <v>1</v>
      </c>
      <c r="D12" s="3"/>
      <c r="E12" s="3"/>
      <c r="F12" s="3"/>
      <c r="G12" s="3"/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34">
        <v>0</v>
      </c>
    </row>
    <row r="13" spans="1:13" ht="17.25" customHeight="1" x14ac:dyDescent="0.2">
      <c r="A13" s="19" t="s">
        <v>20</v>
      </c>
      <c r="B13" s="4" t="s">
        <v>21</v>
      </c>
      <c r="C13" s="3"/>
      <c r="D13" s="3"/>
      <c r="E13" s="3"/>
      <c r="F13" s="3"/>
      <c r="G13" s="3"/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34">
        <v>0</v>
      </c>
    </row>
    <row r="14" spans="1:13" ht="17.25" customHeight="1" thickBot="1" x14ac:dyDescent="0.25">
      <c r="A14" s="21" t="s">
        <v>22</v>
      </c>
      <c r="B14" s="6" t="s">
        <v>23</v>
      </c>
      <c r="C14" s="5"/>
      <c r="D14" s="5"/>
      <c r="E14" s="5"/>
      <c r="F14" s="5"/>
      <c r="G14" s="5"/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134">
        <v>0</v>
      </c>
    </row>
    <row r="15" spans="1:13" ht="18.75" customHeight="1" thickTop="1" thickBot="1" x14ac:dyDescent="0.25">
      <c r="A15" s="135"/>
      <c r="B15" s="136" t="s">
        <v>24</v>
      </c>
      <c r="C15" s="137">
        <f>SUM(C4:C14)</f>
        <v>1</v>
      </c>
      <c r="D15" s="137">
        <f t="shared" ref="D15:M15" si="0">SUM(D4:D14)</f>
        <v>4</v>
      </c>
      <c r="E15" s="137">
        <f t="shared" si="0"/>
        <v>1</v>
      </c>
      <c r="F15" s="137">
        <f t="shared" si="0"/>
        <v>6</v>
      </c>
      <c r="G15" s="137">
        <f t="shared" si="0"/>
        <v>5</v>
      </c>
      <c r="H15" s="137">
        <f t="shared" si="0"/>
        <v>2</v>
      </c>
      <c r="I15" s="137">
        <f t="shared" si="0"/>
        <v>23</v>
      </c>
      <c r="J15" s="137">
        <f t="shared" si="0"/>
        <v>4</v>
      </c>
      <c r="K15" s="137">
        <f t="shared" si="0"/>
        <v>1</v>
      </c>
      <c r="L15" s="137">
        <f t="shared" si="0"/>
        <v>2</v>
      </c>
      <c r="M15" s="138">
        <f t="shared" si="0"/>
        <v>2</v>
      </c>
    </row>
    <row r="16" spans="1:13" x14ac:dyDescent="0.2">
      <c r="A16" s="242" t="s">
        <v>306</v>
      </c>
    </row>
  </sheetData>
  <mergeCells count="1">
    <mergeCell ref="A2:M2"/>
  </mergeCells>
  <phoneticPr fontId="3" type="noConversion"/>
  <conditionalFormatting sqref="C4:M14">
    <cfRule type="cellIs" dxfId="5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workbookViewId="0">
      <selection activeCell="B24" sqref="B24"/>
    </sheetView>
  </sheetViews>
  <sheetFormatPr defaultRowHeight="12.75" x14ac:dyDescent="0.2"/>
  <cols>
    <col min="1" max="1" width="4.140625" style="128" customWidth="1"/>
    <col min="2" max="2" width="36.42578125" style="128" customWidth="1"/>
    <col min="3" max="13" width="7.7109375" style="128" customWidth="1"/>
    <col min="14" max="16384" width="9.140625" style="128"/>
  </cols>
  <sheetData>
    <row r="1" spans="1:13" x14ac:dyDescent="0.2"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0" t="s">
        <v>25</v>
      </c>
    </row>
    <row r="2" spans="1:13" ht="49.5" customHeight="1" thickBot="1" x14ac:dyDescent="0.25">
      <c r="A2" s="321" t="s">
        <v>302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3" ht="15" customHeight="1" x14ac:dyDescent="0.2">
      <c r="A3" s="322" t="s">
        <v>0</v>
      </c>
      <c r="B3" s="328" t="s">
        <v>1</v>
      </c>
      <c r="C3" s="328">
        <v>2003</v>
      </c>
      <c r="D3" s="328">
        <v>2004</v>
      </c>
      <c r="E3" s="328">
        <v>2005</v>
      </c>
      <c r="F3" s="331">
        <v>2006</v>
      </c>
      <c r="G3" s="328">
        <v>2007</v>
      </c>
      <c r="H3" s="328">
        <v>2008</v>
      </c>
      <c r="I3" s="328">
        <v>2009</v>
      </c>
      <c r="J3" s="328">
        <v>2010</v>
      </c>
      <c r="K3" s="328">
        <v>2011</v>
      </c>
      <c r="L3" s="331">
        <v>2012</v>
      </c>
      <c r="M3" s="325">
        <v>2013</v>
      </c>
    </row>
    <row r="4" spans="1:13" ht="15" customHeight="1" x14ac:dyDescent="0.2">
      <c r="A4" s="323"/>
      <c r="B4" s="329"/>
      <c r="C4" s="329"/>
      <c r="D4" s="329"/>
      <c r="E4" s="329"/>
      <c r="F4" s="332"/>
      <c r="G4" s="329"/>
      <c r="H4" s="329"/>
      <c r="I4" s="329"/>
      <c r="J4" s="329"/>
      <c r="K4" s="329"/>
      <c r="L4" s="332"/>
      <c r="M4" s="326"/>
    </row>
    <row r="5" spans="1:13" ht="15" customHeight="1" thickBot="1" x14ac:dyDescent="0.25">
      <c r="A5" s="324"/>
      <c r="B5" s="330"/>
      <c r="C5" s="330"/>
      <c r="D5" s="330"/>
      <c r="E5" s="330"/>
      <c r="F5" s="333"/>
      <c r="G5" s="330"/>
      <c r="H5" s="330"/>
      <c r="I5" s="330"/>
      <c r="J5" s="330"/>
      <c r="K5" s="330"/>
      <c r="L5" s="333"/>
      <c r="M5" s="327"/>
    </row>
    <row r="6" spans="1:13" ht="17.25" customHeight="1" thickTop="1" x14ac:dyDescent="0.2">
      <c r="A6" s="18" t="s">
        <v>2</v>
      </c>
      <c r="B6" s="2" t="s">
        <v>3</v>
      </c>
      <c r="C6" s="1"/>
      <c r="D6" s="1"/>
      <c r="E6" s="1"/>
      <c r="F6" s="1"/>
      <c r="G6" s="1">
        <v>2</v>
      </c>
      <c r="H6" s="1">
        <v>0</v>
      </c>
      <c r="I6" s="1">
        <v>2</v>
      </c>
      <c r="J6" s="1">
        <v>1</v>
      </c>
      <c r="K6" s="1"/>
      <c r="L6" s="1">
        <v>0</v>
      </c>
      <c r="M6" s="134">
        <v>0</v>
      </c>
    </row>
    <row r="7" spans="1:13" ht="27.75" customHeight="1" x14ac:dyDescent="0.2">
      <c r="A7" s="19" t="s">
        <v>4</v>
      </c>
      <c r="B7" s="4" t="s">
        <v>5</v>
      </c>
      <c r="C7" s="3"/>
      <c r="D7" s="3">
        <v>2</v>
      </c>
      <c r="E7" s="3">
        <v>1</v>
      </c>
      <c r="F7" s="3">
        <v>5</v>
      </c>
      <c r="G7" s="3">
        <v>1</v>
      </c>
      <c r="H7" s="3">
        <v>3</v>
      </c>
      <c r="I7" s="3">
        <v>3</v>
      </c>
      <c r="J7" s="3">
        <v>4</v>
      </c>
      <c r="K7" s="3">
        <v>2</v>
      </c>
      <c r="L7" s="3">
        <v>1</v>
      </c>
      <c r="M7" s="134">
        <v>2</v>
      </c>
    </row>
    <row r="8" spans="1:13" ht="27.75" customHeight="1" x14ac:dyDescent="0.2">
      <c r="A8" s="19" t="s">
        <v>6</v>
      </c>
      <c r="B8" s="4" t="s">
        <v>7</v>
      </c>
      <c r="C8" s="3"/>
      <c r="D8" s="3">
        <v>1</v>
      </c>
      <c r="E8" s="3">
        <v>1</v>
      </c>
      <c r="F8" s="3"/>
      <c r="G8" s="3"/>
      <c r="H8" s="3">
        <v>3</v>
      </c>
      <c r="I8" s="3">
        <v>1</v>
      </c>
      <c r="J8" s="3"/>
      <c r="K8" s="3"/>
      <c r="L8" s="3">
        <v>0</v>
      </c>
      <c r="M8" s="134">
        <v>1</v>
      </c>
    </row>
    <row r="9" spans="1:13" ht="27.75" customHeight="1" x14ac:dyDescent="0.2">
      <c r="A9" s="19" t="s">
        <v>8</v>
      </c>
      <c r="B9" s="4" t="s">
        <v>9</v>
      </c>
      <c r="C9" s="3"/>
      <c r="D9" s="3"/>
      <c r="E9" s="3">
        <v>1</v>
      </c>
      <c r="F9" s="3">
        <v>7</v>
      </c>
      <c r="G9" s="3"/>
      <c r="H9" s="3">
        <v>8</v>
      </c>
      <c r="I9" s="3">
        <v>4</v>
      </c>
      <c r="J9" s="3">
        <v>2</v>
      </c>
      <c r="K9" s="3"/>
      <c r="L9" s="3">
        <v>0</v>
      </c>
      <c r="M9" s="134">
        <v>0</v>
      </c>
    </row>
    <row r="10" spans="1:13" ht="17.25" customHeight="1" x14ac:dyDescent="0.2">
      <c r="A10" s="19" t="s">
        <v>10</v>
      </c>
      <c r="B10" s="4" t="s">
        <v>11</v>
      </c>
      <c r="C10" s="3">
        <v>1</v>
      </c>
      <c r="D10" s="3"/>
      <c r="E10" s="3">
        <v>3</v>
      </c>
      <c r="F10" s="3">
        <v>9</v>
      </c>
      <c r="G10" s="3">
        <v>8</v>
      </c>
      <c r="H10" s="3">
        <v>8</v>
      </c>
      <c r="I10" s="3">
        <v>11</v>
      </c>
      <c r="J10" s="3">
        <v>2</v>
      </c>
      <c r="K10" s="3">
        <v>1</v>
      </c>
      <c r="L10" s="3">
        <v>0</v>
      </c>
      <c r="M10" s="134">
        <v>0</v>
      </c>
    </row>
    <row r="11" spans="1:13" ht="27.75" customHeight="1" x14ac:dyDescent="0.2">
      <c r="A11" s="19" t="s">
        <v>12</v>
      </c>
      <c r="B11" s="4" t="s">
        <v>13</v>
      </c>
      <c r="C11" s="3"/>
      <c r="D11" s="3"/>
      <c r="E11" s="3"/>
      <c r="F11" s="3">
        <v>1</v>
      </c>
      <c r="G11" s="3"/>
      <c r="H11" s="3"/>
      <c r="I11" s="3"/>
      <c r="J11" s="3"/>
      <c r="K11" s="3"/>
      <c r="L11" s="3">
        <v>0</v>
      </c>
      <c r="M11" s="134">
        <v>0</v>
      </c>
    </row>
    <row r="12" spans="1:13" ht="27.75" customHeight="1" x14ac:dyDescent="0.2">
      <c r="A12" s="19" t="s">
        <v>14</v>
      </c>
      <c r="B12" s="4" t="s">
        <v>15</v>
      </c>
      <c r="C12" s="3">
        <v>1</v>
      </c>
      <c r="D12" s="3"/>
      <c r="E12" s="3">
        <v>1</v>
      </c>
      <c r="F12" s="3"/>
      <c r="G12" s="3"/>
      <c r="H12" s="3"/>
      <c r="I12" s="3"/>
      <c r="J12" s="3"/>
      <c r="K12" s="3"/>
      <c r="L12" s="3">
        <v>0</v>
      </c>
      <c r="M12" s="134">
        <v>3</v>
      </c>
    </row>
    <row r="13" spans="1:13" ht="27.75" customHeight="1" x14ac:dyDescent="0.2">
      <c r="A13" s="19" t="s">
        <v>16</v>
      </c>
      <c r="B13" s="4" t="s">
        <v>17</v>
      </c>
      <c r="C13" s="3"/>
      <c r="D13" s="3"/>
      <c r="E13" s="3"/>
      <c r="F13" s="3"/>
      <c r="G13" s="3"/>
      <c r="H13" s="3"/>
      <c r="I13" s="3"/>
      <c r="J13" s="3"/>
      <c r="K13" s="3"/>
      <c r="L13" s="3">
        <v>0</v>
      </c>
      <c r="M13" s="134">
        <v>0</v>
      </c>
    </row>
    <row r="14" spans="1:13" ht="17.25" customHeight="1" x14ac:dyDescent="0.2">
      <c r="A14" s="19" t="s">
        <v>18</v>
      </c>
      <c r="B14" s="4" t="s">
        <v>19</v>
      </c>
      <c r="C14" s="3"/>
      <c r="D14" s="3"/>
      <c r="E14" s="3">
        <v>1</v>
      </c>
      <c r="F14" s="3"/>
      <c r="G14" s="3"/>
      <c r="H14" s="3">
        <v>1</v>
      </c>
      <c r="I14" s="3"/>
      <c r="J14" s="3"/>
      <c r="K14" s="3"/>
      <c r="L14" s="3">
        <v>1</v>
      </c>
      <c r="M14" s="134">
        <v>0</v>
      </c>
    </row>
    <row r="15" spans="1:13" ht="17.25" customHeight="1" x14ac:dyDescent="0.2">
      <c r="A15" s="19" t="s">
        <v>20</v>
      </c>
      <c r="B15" s="4" t="s">
        <v>21</v>
      </c>
      <c r="C15" s="3"/>
      <c r="D15" s="3"/>
      <c r="E15" s="3"/>
      <c r="F15" s="3"/>
      <c r="G15" s="3"/>
      <c r="H15" s="3"/>
      <c r="I15" s="3"/>
      <c r="J15" s="3"/>
      <c r="K15" s="3"/>
      <c r="L15" s="3">
        <v>0</v>
      </c>
      <c r="M15" s="134">
        <v>0</v>
      </c>
    </row>
    <row r="16" spans="1:13" ht="17.25" customHeight="1" thickBot="1" x14ac:dyDescent="0.25">
      <c r="A16" s="21" t="s">
        <v>22</v>
      </c>
      <c r="B16" s="6" t="s">
        <v>23</v>
      </c>
      <c r="C16" s="5">
        <v>1</v>
      </c>
      <c r="D16" s="5"/>
      <c r="E16" s="5"/>
      <c r="F16" s="5"/>
      <c r="G16" s="5">
        <v>1</v>
      </c>
      <c r="H16" s="5"/>
      <c r="I16" s="5"/>
      <c r="J16" s="5"/>
      <c r="K16" s="5"/>
      <c r="L16" s="5">
        <v>0</v>
      </c>
      <c r="M16" s="134">
        <v>0</v>
      </c>
    </row>
    <row r="17" spans="1:13" ht="18.75" customHeight="1" thickTop="1" thickBot="1" x14ac:dyDescent="0.25">
      <c r="A17" s="135"/>
      <c r="B17" s="136" t="s">
        <v>24</v>
      </c>
      <c r="C17" s="137">
        <f>SUM(C6:C16)</f>
        <v>3</v>
      </c>
      <c r="D17" s="137">
        <f t="shared" ref="D17:M17" si="0">SUM(D6:D16)</f>
        <v>3</v>
      </c>
      <c r="E17" s="137">
        <f t="shared" si="0"/>
        <v>8</v>
      </c>
      <c r="F17" s="137">
        <f t="shared" si="0"/>
        <v>22</v>
      </c>
      <c r="G17" s="137">
        <f t="shared" si="0"/>
        <v>12</v>
      </c>
      <c r="H17" s="137">
        <f t="shared" si="0"/>
        <v>23</v>
      </c>
      <c r="I17" s="137">
        <f t="shared" si="0"/>
        <v>21</v>
      </c>
      <c r="J17" s="137">
        <f t="shared" si="0"/>
        <v>9</v>
      </c>
      <c r="K17" s="137">
        <f t="shared" si="0"/>
        <v>3</v>
      </c>
      <c r="L17" s="137">
        <f t="shared" si="0"/>
        <v>2</v>
      </c>
      <c r="M17" s="138">
        <f t="shared" si="0"/>
        <v>6</v>
      </c>
    </row>
    <row r="18" spans="1:13" x14ac:dyDescent="0.2">
      <c r="A18" s="242" t="s">
        <v>306</v>
      </c>
    </row>
  </sheetData>
  <mergeCells count="14">
    <mergeCell ref="A3:A5"/>
    <mergeCell ref="A2:M2"/>
    <mergeCell ref="M3:M5"/>
    <mergeCell ref="K3:K5"/>
    <mergeCell ref="F3:F5"/>
    <mergeCell ref="J3:J5"/>
    <mergeCell ref="I3:I5"/>
    <mergeCell ref="G3:G5"/>
    <mergeCell ref="E3:E5"/>
    <mergeCell ref="L3:L5"/>
    <mergeCell ref="C3:C5"/>
    <mergeCell ref="B3:B5"/>
    <mergeCell ref="D3:D5"/>
    <mergeCell ref="H3:H5"/>
  </mergeCells>
  <phoneticPr fontId="3" type="noConversion"/>
  <conditionalFormatting sqref="C6:M16">
    <cfRule type="cellIs" dxfId="4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opLeftCell="A2" zoomScaleNormal="100" workbookViewId="0">
      <selection activeCell="A22" sqref="A22"/>
    </sheetView>
  </sheetViews>
  <sheetFormatPr defaultRowHeight="12.75" x14ac:dyDescent="0.2"/>
  <cols>
    <col min="1" max="1" width="4.140625" style="128" customWidth="1"/>
    <col min="2" max="2" width="46.42578125" style="128" customWidth="1"/>
    <col min="3" max="13" width="7.7109375" style="128" customWidth="1"/>
    <col min="14" max="16384" width="9.140625" style="128"/>
  </cols>
  <sheetData>
    <row r="1" spans="1:14" x14ac:dyDescent="0.2">
      <c r="A1" s="334" t="s">
        <v>26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</row>
    <row r="2" spans="1:14" ht="47.25" customHeight="1" thickBot="1" x14ac:dyDescent="0.25">
      <c r="A2" s="335" t="s">
        <v>303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129"/>
    </row>
    <row r="3" spans="1:14" ht="26.25" thickBot="1" x14ac:dyDescent="0.25">
      <c r="A3" s="131" t="s">
        <v>0</v>
      </c>
      <c r="B3" s="132" t="s">
        <v>27</v>
      </c>
      <c r="C3" s="132">
        <v>2003</v>
      </c>
      <c r="D3" s="132">
        <v>2004</v>
      </c>
      <c r="E3" s="132">
        <v>2005</v>
      </c>
      <c r="F3" s="132">
        <v>2006</v>
      </c>
      <c r="G3" s="132">
        <v>2007</v>
      </c>
      <c r="H3" s="132">
        <v>2008</v>
      </c>
      <c r="I3" s="132">
        <v>2009</v>
      </c>
      <c r="J3" s="132">
        <v>2010</v>
      </c>
      <c r="K3" s="132">
        <v>2011</v>
      </c>
      <c r="L3" s="132">
        <v>2012</v>
      </c>
      <c r="M3" s="133">
        <v>2013</v>
      </c>
      <c r="N3" s="130"/>
    </row>
    <row r="4" spans="1:14" ht="16.5" customHeight="1" thickTop="1" x14ac:dyDescent="0.2">
      <c r="A4" s="141" t="s">
        <v>28</v>
      </c>
      <c r="B4" s="2" t="s">
        <v>29</v>
      </c>
      <c r="C4" s="7"/>
      <c r="D4" s="7"/>
      <c r="E4" s="7">
        <v>1</v>
      </c>
      <c r="F4" s="8">
        <v>4</v>
      </c>
      <c r="G4" s="8">
        <v>2</v>
      </c>
      <c r="H4" s="8"/>
      <c r="I4" s="8"/>
      <c r="J4" s="8">
        <v>1</v>
      </c>
      <c r="K4" s="8"/>
      <c r="L4" s="8">
        <v>1</v>
      </c>
      <c r="M4" s="142">
        <v>0</v>
      </c>
    </row>
    <row r="5" spans="1:14" ht="27.75" customHeight="1" x14ac:dyDescent="0.2">
      <c r="A5" s="197" t="s">
        <v>30</v>
      </c>
      <c r="B5" s="4" t="s">
        <v>31</v>
      </c>
      <c r="C5" s="9"/>
      <c r="D5" s="9"/>
      <c r="E5" s="9"/>
      <c r="F5" s="10"/>
      <c r="G5" s="10"/>
      <c r="H5" s="10"/>
      <c r="I5" s="10"/>
      <c r="J5" s="10">
        <v>0</v>
      </c>
      <c r="K5" s="10"/>
      <c r="L5" s="10">
        <v>1</v>
      </c>
      <c r="M5" s="142">
        <v>0</v>
      </c>
    </row>
    <row r="6" spans="1:14" ht="27.75" customHeight="1" x14ac:dyDescent="0.2">
      <c r="A6" s="197" t="s">
        <v>32</v>
      </c>
      <c r="B6" s="4" t="s">
        <v>33</v>
      </c>
      <c r="C6" s="9"/>
      <c r="D6" s="9"/>
      <c r="E6" s="9"/>
      <c r="F6" s="10"/>
      <c r="G6" s="10"/>
      <c r="H6" s="10"/>
      <c r="I6" s="10"/>
      <c r="J6" s="10">
        <v>0</v>
      </c>
      <c r="K6" s="10"/>
      <c r="L6" s="10">
        <v>0</v>
      </c>
      <c r="M6" s="142">
        <v>0</v>
      </c>
    </row>
    <row r="7" spans="1:14" ht="27.75" customHeight="1" x14ac:dyDescent="0.2">
      <c r="A7" s="197" t="s">
        <v>34</v>
      </c>
      <c r="B7" s="4" t="s">
        <v>35</v>
      </c>
      <c r="C7" s="9"/>
      <c r="D7" s="9"/>
      <c r="E7" s="9"/>
      <c r="F7" s="10"/>
      <c r="G7" s="10"/>
      <c r="H7" s="10">
        <v>1</v>
      </c>
      <c r="I7" s="10"/>
      <c r="J7" s="10">
        <v>0</v>
      </c>
      <c r="K7" s="10"/>
      <c r="L7" s="10">
        <v>0</v>
      </c>
      <c r="M7" s="142">
        <v>0</v>
      </c>
    </row>
    <row r="8" spans="1:14" ht="27.75" customHeight="1" x14ac:dyDescent="0.2">
      <c r="A8" s="197" t="s">
        <v>36</v>
      </c>
      <c r="B8" s="4" t="s">
        <v>37</v>
      </c>
      <c r="C8" s="9"/>
      <c r="D8" s="9"/>
      <c r="E8" s="9"/>
      <c r="F8" s="10"/>
      <c r="G8" s="10"/>
      <c r="H8" s="10"/>
      <c r="I8" s="10"/>
      <c r="J8" s="10">
        <v>1</v>
      </c>
      <c r="K8" s="10"/>
      <c r="L8" s="10">
        <v>0</v>
      </c>
      <c r="M8" s="142">
        <v>0</v>
      </c>
    </row>
    <row r="9" spans="1:14" ht="16.5" customHeight="1" x14ac:dyDescent="0.2">
      <c r="A9" s="197" t="s">
        <v>38</v>
      </c>
      <c r="B9" s="4" t="s">
        <v>39</v>
      </c>
      <c r="C9" s="9"/>
      <c r="D9" s="9">
        <v>1</v>
      </c>
      <c r="E9" s="9"/>
      <c r="F9" s="10"/>
      <c r="G9" s="10"/>
      <c r="H9" s="10"/>
      <c r="I9" s="10"/>
      <c r="J9" s="10">
        <v>0</v>
      </c>
      <c r="K9" s="10"/>
      <c r="L9" s="10">
        <v>0</v>
      </c>
      <c r="M9" s="142">
        <v>0</v>
      </c>
    </row>
    <row r="10" spans="1:14" ht="27.75" customHeight="1" x14ac:dyDescent="0.2">
      <c r="A10" s="197" t="s">
        <v>40</v>
      </c>
      <c r="B10" s="4" t="s">
        <v>41</v>
      </c>
      <c r="C10" s="9"/>
      <c r="D10" s="9"/>
      <c r="E10" s="9"/>
      <c r="F10" s="10"/>
      <c r="G10" s="10"/>
      <c r="H10" s="10"/>
      <c r="I10" s="10"/>
      <c r="J10" s="10">
        <v>0</v>
      </c>
      <c r="K10" s="10"/>
      <c r="L10" s="10">
        <v>0</v>
      </c>
      <c r="M10" s="142">
        <v>0</v>
      </c>
    </row>
    <row r="11" spans="1:14" ht="27.75" customHeight="1" x14ac:dyDescent="0.2">
      <c r="A11" s="143"/>
      <c r="B11" s="14" t="s">
        <v>70</v>
      </c>
      <c r="C11" s="15">
        <f>SUM(C4:C10)</f>
        <v>0</v>
      </c>
      <c r="D11" s="15">
        <f t="shared" ref="D11:M11" si="0">SUM(D4:D10)</f>
        <v>1</v>
      </c>
      <c r="E11" s="15">
        <f t="shared" si="0"/>
        <v>1</v>
      </c>
      <c r="F11" s="15">
        <f t="shared" si="0"/>
        <v>4</v>
      </c>
      <c r="G11" s="15">
        <f t="shared" si="0"/>
        <v>2</v>
      </c>
      <c r="H11" s="15">
        <f t="shared" si="0"/>
        <v>1</v>
      </c>
      <c r="I11" s="15">
        <f t="shared" si="0"/>
        <v>0</v>
      </c>
      <c r="J11" s="15">
        <f t="shared" si="0"/>
        <v>2</v>
      </c>
      <c r="K11" s="15">
        <f t="shared" si="0"/>
        <v>0</v>
      </c>
      <c r="L11" s="15">
        <f t="shared" si="0"/>
        <v>2</v>
      </c>
      <c r="M11" s="144">
        <f t="shared" si="0"/>
        <v>0</v>
      </c>
    </row>
    <row r="12" spans="1:14" ht="27.75" customHeight="1" x14ac:dyDescent="0.2">
      <c r="A12" s="197" t="s">
        <v>42</v>
      </c>
      <c r="B12" s="4" t="s">
        <v>43</v>
      </c>
      <c r="C12" s="9">
        <v>1</v>
      </c>
      <c r="D12" s="9">
        <v>2</v>
      </c>
      <c r="E12" s="9"/>
      <c r="F12" s="10">
        <v>1</v>
      </c>
      <c r="G12" s="10">
        <v>1</v>
      </c>
      <c r="H12" s="10">
        <v>1</v>
      </c>
      <c r="I12" s="10">
        <v>2</v>
      </c>
      <c r="J12" s="10">
        <v>0</v>
      </c>
      <c r="K12" s="10">
        <v>1</v>
      </c>
      <c r="L12" s="10">
        <v>0</v>
      </c>
      <c r="M12" s="142">
        <v>1</v>
      </c>
    </row>
    <row r="13" spans="1:14" ht="27.75" customHeight="1" x14ac:dyDescent="0.2">
      <c r="A13" s="197" t="s">
        <v>44</v>
      </c>
      <c r="B13" s="4" t="s">
        <v>45</v>
      </c>
      <c r="C13" s="9"/>
      <c r="D13" s="9"/>
      <c r="E13" s="9"/>
      <c r="F13" s="10"/>
      <c r="G13" s="10"/>
      <c r="H13" s="10"/>
      <c r="I13" s="10"/>
      <c r="J13" s="10">
        <v>0</v>
      </c>
      <c r="K13" s="10"/>
      <c r="L13" s="10">
        <v>0</v>
      </c>
      <c r="M13" s="142">
        <v>0</v>
      </c>
    </row>
    <row r="14" spans="1:14" ht="27.75" customHeight="1" x14ac:dyDescent="0.2">
      <c r="A14" s="197" t="s">
        <v>46</v>
      </c>
      <c r="B14" s="4" t="s">
        <v>47</v>
      </c>
      <c r="C14" s="9"/>
      <c r="D14" s="9"/>
      <c r="E14" s="9"/>
      <c r="F14" s="10"/>
      <c r="G14" s="10"/>
      <c r="H14" s="10"/>
      <c r="I14" s="10"/>
      <c r="J14" s="10">
        <v>0</v>
      </c>
      <c r="K14" s="10"/>
      <c r="L14" s="10">
        <v>0</v>
      </c>
      <c r="M14" s="142">
        <v>0</v>
      </c>
    </row>
    <row r="15" spans="1:14" ht="27.75" customHeight="1" x14ac:dyDescent="0.2">
      <c r="A15" s="143"/>
      <c r="B15" s="14" t="s">
        <v>71</v>
      </c>
      <c r="C15" s="15">
        <f>SUM(C12:C14)</f>
        <v>1</v>
      </c>
      <c r="D15" s="15">
        <f t="shared" ref="D15:M15" si="1">SUM(D12:D14)</f>
        <v>2</v>
      </c>
      <c r="E15" s="15">
        <f t="shared" si="1"/>
        <v>0</v>
      </c>
      <c r="F15" s="15">
        <f t="shared" si="1"/>
        <v>1</v>
      </c>
      <c r="G15" s="15">
        <f t="shared" si="1"/>
        <v>1</v>
      </c>
      <c r="H15" s="15">
        <f t="shared" si="1"/>
        <v>1</v>
      </c>
      <c r="I15" s="15">
        <f t="shared" si="1"/>
        <v>2</v>
      </c>
      <c r="J15" s="15">
        <f t="shared" si="1"/>
        <v>0</v>
      </c>
      <c r="K15" s="15">
        <f t="shared" si="1"/>
        <v>1</v>
      </c>
      <c r="L15" s="15">
        <f t="shared" si="1"/>
        <v>0</v>
      </c>
      <c r="M15" s="144">
        <f t="shared" si="1"/>
        <v>1</v>
      </c>
    </row>
    <row r="16" spans="1:14" ht="27.75" customHeight="1" x14ac:dyDescent="0.2">
      <c r="A16" s="197" t="s">
        <v>48</v>
      </c>
      <c r="B16" s="4" t="s">
        <v>49</v>
      </c>
      <c r="C16" s="9"/>
      <c r="D16" s="9">
        <v>1</v>
      </c>
      <c r="E16" s="9"/>
      <c r="F16" s="10"/>
      <c r="G16" s="10"/>
      <c r="H16" s="10">
        <v>0</v>
      </c>
      <c r="I16" s="10"/>
      <c r="J16" s="10">
        <v>0</v>
      </c>
      <c r="K16" s="10"/>
      <c r="L16" s="10">
        <v>0</v>
      </c>
      <c r="M16" s="142">
        <v>0</v>
      </c>
    </row>
    <row r="17" spans="1:13" ht="27.75" customHeight="1" x14ac:dyDescent="0.2">
      <c r="A17" s="197" t="s">
        <v>50</v>
      </c>
      <c r="B17" s="4" t="s">
        <v>51</v>
      </c>
      <c r="C17" s="9"/>
      <c r="D17" s="9"/>
      <c r="E17" s="9"/>
      <c r="F17" s="10">
        <v>1</v>
      </c>
      <c r="G17" s="10">
        <v>1</v>
      </c>
      <c r="H17" s="10">
        <v>0</v>
      </c>
      <c r="I17" s="10"/>
      <c r="J17" s="10">
        <v>0</v>
      </c>
      <c r="K17" s="10"/>
      <c r="L17" s="10">
        <v>0</v>
      </c>
      <c r="M17" s="142">
        <v>0</v>
      </c>
    </row>
    <row r="18" spans="1:13" ht="16.5" customHeight="1" x14ac:dyDescent="0.2">
      <c r="A18" s="197" t="s">
        <v>52</v>
      </c>
      <c r="B18" s="4" t="s">
        <v>53</v>
      </c>
      <c r="C18" s="9"/>
      <c r="D18" s="9"/>
      <c r="E18" s="9"/>
      <c r="F18" s="10"/>
      <c r="G18" s="10"/>
      <c r="H18" s="10">
        <v>0</v>
      </c>
      <c r="I18" s="10"/>
      <c r="J18" s="10">
        <v>0</v>
      </c>
      <c r="K18" s="10"/>
      <c r="L18" s="10">
        <v>0</v>
      </c>
      <c r="M18" s="142">
        <v>0</v>
      </c>
    </row>
    <row r="19" spans="1:13" ht="16.5" customHeight="1" x14ac:dyDescent="0.2">
      <c r="A19" s="197" t="s">
        <v>54</v>
      </c>
      <c r="B19" s="4" t="s">
        <v>55</v>
      </c>
      <c r="C19" s="11"/>
      <c r="D19" s="11"/>
      <c r="E19" s="11"/>
      <c r="F19" s="10"/>
      <c r="G19" s="10">
        <v>1</v>
      </c>
      <c r="H19" s="10">
        <v>0</v>
      </c>
      <c r="I19" s="10">
        <v>21</v>
      </c>
      <c r="J19" s="10">
        <v>2</v>
      </c>
      <c r="K19" s="10"/>
      <c r="L19" s="10">
        <v>0</v>
      </c>
      <c r="M19" s="142">
        <v>1</v>
      </c>
    </row>
    <row r="20" spans="1:13" ht="16.5" customHeight="1" thickBot="1" x14ac:dyDescent="0.25">
      <c r="A20" s="145"/>
      <c r="B20" s="16" t="s">
        <v>69</v>
      </c>
      <c r="C20" s="17">
        <f>SUM(C16:C19)</f>
        <v>0</v>
      </c>
      <c r="D20" s="17">
        <f t="shared" ref="D20:M20" si="2">SUM(D16:D19)</f>
        <v>1</v>
      </c>
      <c r="E20" s="17">
        <f t="shared" si="2"/>
        <v>0</v>
      </c>
      <c r="F20" s="17">
        <f t="shared" si="2"/>
        <v>1</v>
      </c>
      <c r="G20" s="17">
        <f t="shared" si="2"/>
        <v>2</v>
      </c>
      <c r="H20" s="17">
        <f t="shared" si="2"/>
        <v>0</v>
      </c>
      <c r="I20" s="17">
        <f t="shared" si="2"/>
        <v>21</v>
      </c>
      <c r="J20" s="17">
        <f t="shared" si="2"/>
        <v>2</v>
      </c>
      <c r="K20" s="17">
        <f t="shared" si="2"/>
        <v>0</v>
      </c>
      <c r="L20" s="17">
        <f t="shared" si="2"/>
        <v>0</v>
      </c>
      <c r="M20" s="146">
        <f t="shared" si="2"/>
        <v>1</v>
      </c>
    </row>
    <row r="21" spans="1:13" ht="16.5" customHeight="1" thickTop="1" thickBot="1" x14ac:dyDescent="0.25">
      <c r="A21" s="147"/>
      <c r="B21" s="136" t="s">
        <v>24</v>
      </c>
      <c r="C21" s="148">
        <f>C11+C15+C20</f>
        <v>1</v>
      </c>
      <c r="D21" s="148">
        <f t="shared" ref="D21:M21" si="3">D11+D15+D20</f>
        <v>4</v>
      </c>
      <c r="E21" s="148">
        <f t="shared" si="3"/>
        <v>1</v>
      </c>
      <c r="F21" s="148">
        <f t="shared" si="3"/>
        <v>6</v>
      </c>
      <c r="G21" s="148">
        <f t="shared" si="3"/>
        <v>5</v>
      </c>
      <c r="H21" s="148">
        <f t="shared" si="3"/>
        <v>2</v>
      </c>
      <c r="I21" s="148">
        <f t="shared" si="3"/>
        <v>23</v>
      </c>
      <c r="J21" s="148">
        <f t="shared" si="3"/>
        <v>4</v>
      </c>
      <c r="K21" s="148">
        <f t="shared" si="3"/>
        <v>1</v>
      </c>
      <c r="L21" s="148">
        <f t="shared" si="3"/>
        <v>2</v>
      </c>
      <c r="M21" s="149">
        <f t="shared" si="3"/>
        <v>2</v>
      </c>
    </row>
    <row r="22" spans="1:13" x14ac:dyDescent="0.2">
      <c r="A22" s="242" t="s">
        <v>306</v>
      </c>
    </row>
  </sheetData>
  <mergeCells count="2">
    <mergeCell ref="A1:M1"/>
    <mergeCell ref="A2:M2"/>
  </mergeCells>
  <phoneticPr fontId="3" type="noConversion"/>
  <conditionalFormatting sqref="C4:M10 C12:M14 C16:M19">
    <cfRule type="cellIs" dxfId="3" priority="1" operator="equal">
      <formula>0</formula>
    </cfRule>
  </conditionalFormatting>
  <printOptions horizontalCentered="1"/>
  <pageMargins left="0.78740157480314965" right="0.59055118110236227" top="0.9055118110236221" bottom="0.43307086614173229" header="0.51181102362204722" footer="0.27559055118110237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13</vt:i4>
      </vt:variant>
    </vt:vector>
  </HeadingPairs>
  <TitlesOfParts>
    <vt:vector size="13" baseType="lpstr">
      <vt:lpstr>tab_1</vt:lpstr>
      <vt:lpstr>tab_2</vt:lpstr>
      <vt:lpstr>tab_3</vt:lpstr>
      <vt:lpstr>tab_4</vt:lpstr>
      <vt:lpstr>tab_5</vt:lpstr>
      <vt:lpstr>tab_6</vt:lpstr>
      <vt:lpstr>tab_7</vt:lpstr>
      <vt:lpstr>tab_ 8</vt:lpstr>
      <vt:lpstr>tab_9</vt:lpstr>
      <vt:lpstr>tab_ 10</vt:lpstr>
      <vt:lpstr>tab_12</vt:lpstr>
      <vt:lpstr>tab_13</vt:lpstr>
      <vt:lpstr>Hárok1</vt:lpstr>
    </vt:vector>
  </TitlesOfParts>
  <Company>Narodny inspektorat prace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Spravca</dc:creator>
  <cp:lastModifiedBy>Kuntova Gabriela</cp:lastModifiedBy>
  <cp:lastPrinted>2014-05-23T12:30:16Z</cp:lastPrinted>
  <dcterms:created xsi:type="dcterms:W3CDTF">2007-03-08T11:54:25Z</dcterms:created>
  <dcterms:modified xsi:type="dcterms:W3CDTF">2014-06-16T07:59:12Z</dcterms:modified>
</cp:coreProperties>
</file>