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76" yWindow="65416" windowWidth="21690" windowHeight="11640" activeTab="0"/>
  </bookViews>
  <sheets>
    <sheet name="Kraje-2008-2012" sheetId="1" r:id="rId1"/>
  </sheets>
  <definedNames/>
  <calcPr fullCalcOnLoad="1"/>
</workbook>
</file>

<file path=xl/sharedStrings.xml><?xml version="1.0" encoding="utf-8"?>
<sst xmlns="http://schemas.openxmlformats.org/spreadsheetml/2006/main" count="49" uniqueCount="25">
  <si>
    <t>Kraj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</si>
  <si>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</si>
  <si>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</si>
  <si>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</si>
  <si>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</si>
  <si>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</si>
  <si>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</si>
  <si>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</si>
  <si>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</si>
  <si>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SR spolu</t>
  </si>
  <si>
    <t>Podiel MM/PM v %</t>
  </si>
  <si>
    <t>Rok 2011, min. mzda 317,00 eur</t>
  </si>
  <si>
    <t>PM v eurách</t>
  </si>
  <si>
    <t>Podiel mesačnej minimálnej mzdy (MM) z priemernej nominálnej mesačnej mzdy (PM) podľa krajov</t>
  </si>
  <si>
    <t>2011, MM v čistom 274,53 eur</t>
  </si>
  <si>
    <t>Rok 2012, MM = 327,20 eur</t>
  </si>
  <si>
    <t>Rok 2012, MM = 283,38 eur</t>
  </si>
  <si>
    <t>Podiel mesačnej minimálnej mzdy z priemernej nominálnej mesačnej mzdy podľa krajov v tzv. "čistom" vyjadrení</t>
  </si>
  <si>
    <t>Príloha č. 4</t>
  </si>
  <si>
    <t>Údaje v tzv. čistom vyjadrení - prepočty MPSVR SR</t>
  </si>
  <si>
    <t>rok 2013 = 337,70 eur</t>
  </si>
  <si>
    <r>
      <t>rok 2013, MM v čistom 292,48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eura</t>
    </r>
  </si>
  <si>
    <t>Zdroj: Štatistický úrad Slovenskej republiky, Databáza regionálnej štatistiky, Zamestnanosť a mzdy, http://px-web.statistics.sk/PXWebSlovak/</t>
  </si>
  <si>
    <t>I. polrok 2014 = 352,00 eur</t>
  </si>
  <si>
    <t>I. polrok 2014 MM = 304,84 eura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</si>
</sst>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\ [$€-1]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1" fillId="35" borderId="2" applyNumberFormat="0" applyAlignment="0" applyProtection="0"/>
    <xf numFmtId="0" fontId="6" fillId="3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1" fillId="3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39" borderId="7" applyNumberFormat="0" applyFont="0" applyAlignment="0" applyProtection="0"/>
    <xf numFmtId="0" fontId="33" fillId="0" borderId="8" applyNumberFormat="0" applyFill="0" applyAlignment="0" applyProtection="0"/>
    <xf numFmtId="0" fontId="12" fillId="0" borderId="9" applyNumberFormat="0" applyFill="0" applyAlignment="0" applyProtection="0"/>
    <xf numFmtId="0" fontId="34" fillId="0" borderId="10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7" borderId="11" applyNumberFormat="0" applyAlignment="0" applyProtection="0"/>
    <xf numFmtId="0" fontId="17" fillId="40" borderId="11" applyNumberFormat="0" applyAlignment="0" applyProtection="0"/>
    <xf numFmtId="0" fontId="18" fillId="40" borderId="12" applyNumberFormat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2" fontId="24" fillId="52" borderId="15" xfId="0" applyNumberFormat="1" applyFont="1" applyFill="1" applyBorder="1" applyAlignment="1">
      <alignment horizontal="left" vertical="top" wrapText="1"/>
    </xf>
    <xf numFmtId="2" fontId="24" fillId="52" borderId="16" xfId="0" applyNumberFormat="1" applyFont="1" applyFill="1" applyBorder="1" applyAlignment="1">
      <alignment horizontal="center" vertical="top" wrapText="1"/>
    </xf>
    <xf numFmtId="2" fontId="24" fillId="52" borderId="17" xfId="0" applyNumberFormat="1" applyFont="1" applyFill="1" applyBorder="1" applyAlignment="1">
      <alignment horizontal="center" vertical="top" wrapText="1"/>
    </xf>
    <xf numFmtId="2" fontId="24" fillId="52" borderId="18" xfId="0" applyNumberFormat="1" applyFont="1" applyFill="1" applyBorder="1" applyAlignment="1">
      <alignment horizontal="left" vertical="top" wrapText="1"/>
    </xf>
    <xf numFmtId="2" fontId="24" fillId="52" borderId="19" xfId="0" applyNumberFormat="1" applyFont="1" applyFill="1" applyBorder="1" applyAlignment="1">
      <alignment horizontal="center" vertical="top" wrapText="1"/>
    </xf>
    <xf numFmtId="2" fontId="25" fillId="52" borderId="20" xfId="0" applyNumberFormat="1" applyFont="1" applyFill="1" applyBorder="1" applyAlignment="1">
      <alignment horizontal="left" vertical="top" wrapText="1"/>
    </xf>
    <xf numFmtId="2" fontId="25" fillId="52" borderId="21" xfId="0" applyNumberFormat="1" applyFont="1" applyFill="1" applyBorder="1" applyAlignment="1">
      <alignment horizontal="center" vertical="top" wrapText="1"/>
    </xf>
    <xf numFmtId="2" fontId="25" fillId="52" borderId="22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6" fillId="0" borderId="0" xfId="0" applyFont="1" applyAlignment="1">
      <alignment horizontal="right" vertical="center"/>
    </xf>
    <xf numFmtId="2" fontId="24" fillId="0" borderId="18" xfId="0" applyNumberFormat="1" applyFont="1" applyFill="1" applyBorder="1" applyAlignment="1">
      <alignment horizontal="left" vertical="top" wrapText="1"/>
    </xf>
    <xf numFmtId="2" fontId="24" fillId="0" borderId="19" xfId="0" applyNumberFormat="1" applyFont="1" applyFill="1" applyBorder="1" applyAlignment="1">
      <alignment horizontal="center" vertical="top" wrapText="1"/>
    </xf>
    <xf numFmtId="2" fontId="24" fillId="0" borderId="17" xfId="0" applyNumberFormat="1" applyFont="1" applyFill="1" applyBorder="1" applyAlignment="1">
      <alignment horizontal="center" vertical="top" wrapText="1"/>
    </xf>
    <xf numFmtId="2" fontId="24" fillId="0" borderId="23" xfId="0" applyNumberFormat="1" applyFont="1" applyFill="1" applyBorder="1" applyAlignment="1">
      <alignment horizontal="left" vertical="top" wrapText="1"/>
    </xf>
    <xf numFmtId="2" fontId="24" fillId="0" borderId="24" xfId="0" applyNumberFormat="1" applyFont="1" applyFill="1" applyBorder="1" applyAlignment="1">
      <alignment horizontal="center" vertical="top" wrapText="1"/>
    </xf>
    <xf numFmtId="2" fontId="24" fillId="0" borderId="25" xfId="0" applyNumberFormat="1" applyFont="1" applyFill="1" applyBorder="1" applyAlignment="1">
      <alignment horizontal="center" vertical="top" wrapText="1"/>
    </xf>
    <xf numFmtId="2" fontId="25" fillId="0" borderId="20" xfId="0" applyNumberFormat="1" applyFont="1" applyFill="1" applyBorder="1" applyAlignment="1">
      <alignment horizontal="left" vertical="top" wrapText="1"/>
    </xf>
    <xf numFmtId="2" fontId="25" fillId="0" borderId="21" xfId="0" applyNumberFormat="1" applyFont="1" applyFill="1" applyBorder="1" applyAlignment="1">
      <alignment horizontal="center" vertical="top" wrapText="1"/>
    </xf>
    <xf numFmtId="2" fontId="25" fillId="0" borderId="2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4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left" vertical="top" wrapText="1"/>
    </xf>
    <xf numFmtId="2" fontId="24" fillId="0" borderId="16" xfId="0" applyNumberFormat="1" applyFont="1" applyFill="1" applyBorder="1" applyAlignment="1">
      <alignment horizontal="center" vertical="top" wrapText="1"/>
    </xf>
    <xf numFmtId="183" fontId="24" fillId="0" borderId="16" xfId="0" applyNumberFormat="1" applyFont="1" applyFill="1" applyBorder="1" applyAlignment="1">
      <alignment horizontal="center" vertical="top" wrapText="1"/>
    </xf>
    <xf numFmtId="183" fontId="24" fillId="0" borderId="19" xfId="0" applyNumberFormat="1" applyFont="1" applyFill="1" applyBorder="1" applyAlignment="1">
      <alignment horizontal="center" vertical="top" wrapText="1"/>
    </xf>
    <xf numFmtId="183" fontId="24" fillId="0" borderId="24" xfId="0" applyNumberFormat="1" applyFont="1" applyFill="1" applyBorder="1" applyAlignment="1">
      <alignment horizontal="center" vertical="top" wrapText="1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28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24" fillId="0" borderId="28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/>
    </xf>
  </cellXfs>
  <cellStyles count="8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Percent" xfId="68"/>
    <cellStyle name="Followed Hyperlink" xfId="69"/>
    <cellStyle name="Poznámka" xfId="70"/>
    <cellStyle name="Prepojená bunka" xfId="71"/>
    <cellStyle name="Propojená buňka" xfId="72"/>
    <cellStyle name="Spolu" xfId="73"/>
    <cellStyle name="Správně" xfId="74"/>
    <cellStyle name="Text upozornění" xfId="75"/>
    <cellStyle name="Text upozornenia" xfId="76"/>
    <cellStyle name="Titul" xfId="77"/>
    <cellStyle name="Vstup" xfId="78"/>
    <cellStyle name="Výpočet" xfId="79"/>
    <cellStyle name="Výstup" xfId="80"/>
    <cellStyle name="Vysvětlující text" xfId="81"/>
    <cellStyle name="Vysvetľujúci text" xfId="82"/>
    <cellStyle name="Zlá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  <cellStyle name="Zvýraznenie1" xfId="90"/>
    <cellStyle name="Zvýraznenie2" xfId="91"/>
    <cellStyle name="Zvýraznenie3" xfId="92"/>
    <cellStyle name="Zvýraznenie4" xfId="93"/>
    <cellStyle name="Zvýraznenie5" xfId="94"/>
    <cellStyle name="Zvýraznenie6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10" zoomScaleNormal="110" zoomScalePageLayoutView="0" workbookViewId="0" topLeftCell="A3">
      <selection activeCell="J18" sqref="J18"/>
    </sheetView>
  </sheetViews>
  <sheetFormatPr defaultColWidth="9.140625" defaultRowHeight="12.75"/>
  <cols>
    <col min="1" max="1" width="15.8515625" style="0" customWidth="1"/>
    <col min="2" max="2" width="11.7109375" style="0" customWidth="1"/>
    <col min="3" max="3" width="18.7109375" style="0" customWidth="1"/>
    <col min="4" max="4" width="14.421875" style="0" customWidth="1"/>
    <col min="5" max="5" width="18.7109375" style="0" customWidth="1"/>
    <col min="6" max="6" width="14.00390625" style="0" customWidth="1"/>
    <col min="7" max="7" width="20.28125" style="0" customWidth="1"/>
    <col min="8" max="8" width="15.140625" style="0" customWidth="1"/>
    <col min="9" max="9" width="18.28125" style="0" customWidth="1"/>
  </cols>
  <sheetData>
    <row r="1" spans="1:9" ht="21" customHeight="1">
      <c r="A1" s="16"/>
      <c r="B1" s="16"/>
      <c r="C1" s="16"/>
      <c r="D1" s="16"/>
      <c r="E1" s="16"/>
      <c r="F1" s="16"/>
      <c r="I1" s="17" t="s">
        <v>18</v>
      </c>
    </row>
    <row r="2" spans="1:8" ht="16.5" customHeight="1">
      <c r="A2" s="43" t="s">
        <v>13</v>
      </c>
      <c r="B2" s="43"/>
      <c r="C2" s="43"/>
      <c r="D2" s="43"/>
      <c r="E2" s="43"/>
      <c r="F2" s="43"/>
      <c r="G2" s="43"/>
      <c r="H2" s="43"/>
    </row>
    <row r="3" ht="16.5" customHeight="1" thickBot="1"/>
    <row r="4" spans="1:9" ht="16.5" customHeight="1">
      <c r="A4" s="41" t="s">
        <v>0</v>
      </c>
      <c r="B4" s="37" t="s">
        <v>11</v>
      </c>
      <c r="C4" s="38"/>
      <c r="D4" s="37" t="s">
        <v>15</v>
      </c>
      <c r="E4" s="38"/>
      <c r="F4" s="37" t="s">
        <v>20</v>
      </c>
      <c r="G4" s="38"/>
      <c r="H4" s="37" t="s">
        <v>23</v>
      </c>
      <c r="I4" s="38"/>
    </row>
    <row r="5" spans="1:9" ht="16.5" customHeight="1" thickBot="1">
      <c r="A5" s="42"/>
      <c r="B5" s="6" t="s">
        <v>12</v>
      </c>
      <c r="C5" s="7" t="s">
        <v>10</v>
      </c>
      <c r="D5" s="6" t="s">
        <v>12</v>
      </c>
      <c r="E5" s="7" t="s">
        <v>10</v>
      </c>
      <c r="F5" s="6" t="s">
        <v>12</v>
      </c>
      <c r="G5" s="7" t="s">
        <v>10</v>
      </c>
      <c r="H5" s="6" t="s">
        <v>12</v>
      </c>
      <c r="I5" s="7" t="s">
        <v>10</v>
      </c>
    </row>
    <row r="6" spans="1:9" ht="16.5" customHeight="1">
      <c r="A6" s="8" t="s">
        <v>1</v>
      </c>
      <c r="B6" s="9">
        <v>1001</v>
      </c>
      <c r="C6" s="10">
        <f aca="true" t="shared" si="0" ref="C6:C14">100*317/B6</f>
        <v>31.668331668331668</v>
      </c>
      <c r="D6" s="9">
        <v>1029</v>
      </c>
      <c r="E6" s="10">
        <f aca="true" t="shared" si="1" ref="E6:E14">100*327.2/D6</f>
        <v>31.797862001943635</v>
      </c>
      <c r="F6" s="9">
        <v>1049</v>
      </c>
      <c r="G6" s="10">
        <f aca="true" t="shared" si="2" ref="G6:G14">100*337.7/F6</f>
        <v>32.19256434699714</v>
      </c>
      <c r="H6" s="9">
        <v>1101</v>
      </c>
      <c r="I6" s="10">
        <f aca="true" t="shared" si="3" ref="I6:I14">100*352/H6</f>
        <v>31.970935513169845</v>
      </c>
    </row>
    <row r="7" spans="1:9" ht="16.5" customHeight="1">
      <c r="A7" s="11" t="s">
        <v>2</v>
      </c>
      <c r="B7" s="12">
        <v>735</v>
      </c>
      <c r="C7" s="10">
        <f t="shared" si="0"/>
        <v>43.12925170068027</v>
      </c>
      <c r="D7" s="12">
        <v>736</v>
      </c>
      <c r="E7" s="10">
        <f t="shared" si="1"/>
        <v>44.45652173913044</v>
      </c>
      <c r="F7" s="12">
        <v>745</v>
      </c>
      <c r="G7" s="10">
        <f t="shared" si="2"/>
        <v>45.328859060402685</v>
      </c>
      <c r="H7" s="12">
        <v>752</v>
      </c>
      <c r="I7" s="10">
        <f t="shared" si="3"/>
        <v>46.808510638297875</v>
      </c>
    </row>
    <row r="8" spans="1:9" ht="16.5" customHeight="1">
      <c r="A8" s="11" t="s">
        <v>3</v>
      </c>
      <c r="B8" s="12">
        <v>687</v>
      </c>
      <c r="C8" s="10">
        <f t="shared" si="0"/>
        <v>46.14264919941776</v>
      </c>
      <c r="D8" s="12">
        <v>724</v>
      </c>
      <c r="E8" s="10">
        <f t="shared" si="1"/>
        <v>45.193370165745854</v>
      </c>
      <c r="F8" s="12">
        <v>750</v>
      </c>
      <c r="G8" s="10">
        <f t="shared" si="2"/>
        <v>45.026666666666664</v>
      </c>
      <c r="H8" s="12">
        <v>748</v>
      </c>
      <c r="I8" s="10">
        <f t="shared" si="3"/>
        <v>47.05882352941177</v>
      </c>
    </row>
    <row r="9" spans="1:9" ht="16.5" customHeight="1">
      <c r="A9" s="11" t="s">
        <v>4</v>
      </c>
      <c r="B9" s="12">
        <v>662</v>
      </c>
      <c r="C9" s="10">
        <f t="shared" si="0"/>
        <v>47.88519637462235</v>
      </c>
      <c r="D9" s="12">
        <v>661</v>
      </c>
      <c r="E9" s="10">
        <f t="shared" si="1"/>
        <v>49.50075642965204</v>
      </c>
      <c r="F9" s="12">
        <v>680</v>
      </c>
      <c r="G9" s="10">
        <f t="shared" si="2"/>
        <v>49.661764705882355</v>
      </c>
      <c r="H9" s="12">
        <v>676</v>
      </c>
      <c r="I9" s="10">
        <f t="shared" si="3"/>
        <v>52.071005917159766</v>
      </c>
    </row>
    <row r="10" spans="1:9" ht="16.5" customHeight="1">
      <c r="A10" s="18" t="s">
        <v>5</v>
      </c>
      <c r="B10" s="19">
        <v>707</v>
      </c>
      <c r="C10" s="20">
        <f t="shared" si="0"/>
        <v>44.837340876944836</v>
      </c>
      <c r="D10" s="19">
        <v>726</v>
      </c>
      <c r="E10" s="20">
        <f t="shared" si="1"/>
        <v>45.06887052341598</v>
      </c>
      <c r="F10" s="19">
        <v>732</v>
      </c>
      <c r="G10" s="20">
        <f t="shared" si="2"/>
        <v>46.13387978142077</v>
      </c>
      <c r="H10" s="19">
        <v>719</v>
      </c>
      <c r="I10" s="20">
        <f t="shared" si="3"/>
        <v>48.95688456189151</v>
      </c>
    </row>
    <row r="11" spans="1:9" ht="16.5" customHeight="1">
      <c r="A11" s="18" t="s">
        <v>6</v>
      </c>
      <c r="B11" s="19">
        <v>652</v>
      </c>
      <c r="C11" s="20">
        <f t="shared" si="0"/>
        <v>48.61963190184049</v>
      </c>
      <c r="D11" s="19">
        <v>675</v>
      </c>
      <c r="E11" s="20">
        <f t="shared" si="1"/>
        <v>48.474074074074075</v>
      </c>
      <c r="F11" s="19">
        <v>706</v>
      </c>
      <c r="G11" s="20">
        <f t="shared" si="2"/>
        <v>47.8328611898017</v>
      </c>
      <c r="H11" s="19">
        <v>709</v>
      </c>
      <c r="I11" s="20">
        <f t="shared" si="3"/>
        <v>49.647390691114246</v>
      </c>
    </row>
    <row r="12" spans="1:9" ht="16.5" customHeight="1">
      <c r="A12" s="18" t="s">
        <v>7</v>
      </c>
      <c r="B12" s="19">
        <v>608</v>
      </c>
      <c r="C12" s="20">
        <f t="shared" si="0"/>
        <v>52.13815789473684</v>
      </c>
      <c r="D12" s="19">
        <v>613</v>
      </c>
      <c r="E12" s="20">
        <f t="shared" si="1"/>
        <v>53.3768352365416</v>
      </c>
      <c r="F12" s="19">
        <v>636</v>
      </c>
      <c r="G12" s="20">
        <f t="shared" si="2"/>
        <v>53.09748427672956</v>
      </c>
      <c r="H12" s="19">
        <v>624</v>
      </c>
      <c r="I12" s="20">
        <f t="shared" si="3"/>
        <v>56.41025641025641</v>
      </c>
    </row>
    <row r="13" spans="1:9" ht="16.5" customHeight="1" thickBot="1">
      <c r="A13" s="21" t="s">
        <v>8</v>
      </c>
      <c r="B13" s="22">
        <v>726</v>
      </c>
      <c r="C13" s="23">
        <f t="shared" si="0"/>
        <v>43.66391184573003</v>
      </c>
      <c r="D13" s="22">
        <v>735</v>
      </c>
      <c r="E13" s="23">
        <f t="shared" si="1"/>
        <v>44.51700680272109</v>
      </c>
      <c r="F13" s="22">
        <v>758</v>
      </c>
      <c r="G13" s="23">
        <f t="shared" si="2"/>
        <v>44.55145118733509</v>
      </c>
      <c r="H13" s="22">
        <v>751</v>
      </c>
      <c r="I13" s="23">
        <f t="shared" si="3"/>
        <v>46.870838881491345</v>
      </c>
    </row>
    <row r="14" spans="1:9" ht="16.5" customHeight="1" thickBot="1">
      <c r="A14" s="24" t="s">
        <v>9</v>
      </c>
      <c r="B14" s="25">
        <v>786</v>
      </c>
      <c r="C14" s="26">
        <f t="shared" si="0"/>
        <v>40.33078880407125</v>
      </c>
      <c r="D14" s="25">
        <v>805</v>
      </c>
      <c r="E14" s="26">
        <f t="shared" si="1"/>
        <v>40.64596273291925</v>
      </c>
      <c r="F14" s="25">
        <v>824</v>
      </c>
      <c r="G14" s="26">
        <f t="shared" si="2"/>
        <v>40.98300970873787</v>
      </c>
      <c r="H14" s="25">
        <v>839</v>
      </c>
      <c r="I14" s="26">
        <f t="shared" si="3"/>
        <v>41.95470798569726</v>
      </c>
    </row>
    <row r="15" spans="1:7" ht="16.5" customHeight="1">
      <c r="A15" s="27"/>
      <c r="B15" s="27"/>
      <c r="C15" s="27"/>
      <c r="D15" s="27"/>
      <c r="E15" s="27"/>
      <c r="F15" s="27"/>
      <c r="G15" s="27"/>
    </row>
    <row r="16" spans="1:9" ht="16.5" customHeight="1">
      <c r="A16" s="46" t="s">
        <v>17</v>
      </c>
      <c r="B16" s="46"/>
      <c r="C16" s="46"/>
      <c r="D16" s="46"/>
      <c r="E16" s="46"/>
      <c r="F16" s="46"/>
      <c r="G16" s="46"/>
      <c r="H16" s="46"/>
      <c r="I16" s="46"/>
    </row>
    <row r="17" spans="1:8" ht="16.5" customHeight="1" thickBot="1">
      <c r="A17" s="28"/>
      <c r="B17" s="2"/>
      <c r="C17" s="27"/>
      <c r="D17" s="27"/>
      <c r="E17" s="27"/>
      <c r="F17" s="29"/>
      <c r="G17" s="29"/>
      <c r="H17" s="5"/>
    </row>
    <row r="18" spans="1:9" ht="16.5" customHeight="1">
      <c r="A18" s="44" t="s">
        <v>0</v>
      </c>
      <c r="B18" s="39" t="s">
        <v>14</v>
      </c>
      <c r="C18" s="40"/>
      <c r="D18" s="39" t="s">
        <v>16</v>
      </c>
      <c r="E18" s="40"/>
      <c r="F18" s="39" t="s">
        <v>21</v>
      </c>
      <c r="G18" s="40"/>
      <c r="H18" s="37" t="s">
        <v>24</v>
      </c>
      <c r="I18" s="38"/>
    </row>
    <row r="19" spans="1:9" ht="16.5" customHeight="1" thickBot="1">
      <c r="A19" s="45"/>
      <c r="B19" s="30" t="s">
        <v>12</v>
      </c>
      <c r="C19" s="31" t="s">
        <v>10</v>
      </c>
      <c r="D19" s="30" t="s">
        <v>12</v>
      </c>
      <c r="E19" s="31" t="s">
        <v>10</v>
      </c>
      <c r="F19" s="30" t="s">
        <v>12</v>
      </c>
      <c r="G19" s="31" t="s">
        <v>10</v>
      </c>
      <c r="H19" s="6" t="s">
        <v>12</v>
      </c>
      <c r="I19" s="7" t="s">
        <v>10</v>
      </c>
    </row>
    <row r="20" spans="1:9" ht="16.5" customHeight="1">
      <c r="A20" s="32" t="s">
        <v>1</v>
      </c>
      <c r="B20" s="34">
        <v>758.53</v>
      </c>
      <c r="C20" s="20">
        <f aca="true" t="shared" si="4" ref="C20:C28">100*274.53/B20</f>
        <v>36.1923720881178</v>
      </c>
      <c r="D20" s="33">
        <v>779.52</v>
      </c>
      <c r="E20" s="20">
        <f aca="true" t="shared" si="5" ref="E20:E28">100*283.38/D20</f>
        <v>36.35314039408867</v>
      </c>
      <c r="F20" s="9">
        <v>794.99</v>
      </c>
      <c r="G20" s="20">
        <f aca="true" t="shared" si="6" ref="G20:G28">100*292.48/F20</f>
        <v>36.790399879243765</v>
      </c>
      <c r="H20" s="9">
        <v>832.54</v>
      </c>
      <c r="I20" s="20">
        <f aca="true" t="shared" si="7" ref="I20:I27">100*304.84/H20</f>
        <v>36.6156581065174</v>
      </c>
    </row>
    <row r="21" spans="1:9" ht="16.5" customHeight="1">
      <c r="A21" s="18" t="s">
        <v>2</v>
      </c>
      <c r="B21" s="35">
        <v>571.93</v>
      </c>
      <c r="C21" s="20">
        <f t="shared" si="4"/>
        <v>48.000629447659676</v>
      </c>
      <c r="D21" s="19">
        <v>573.99</v>
      </c>
      <c r="E21" s="20">
        <f t="shared" si="5"/>
        <v>49.370198087074684</v>
      </c>
      <c r="F21" s="19">
        <v>581.75</v>
      </c>
      <c r="G21" s="20">
        <f t="shared" si="6"/>
        <v>50.275891706059305</v>
      </c>
      <c r="H21" s="12">
        <v>587.73</v>
      </c>
      <c r="I21" s="20">
        <f t="shared" si="7"/>
        <v>51.867354057135074</v>
      </c>
    </row>
    <row r="22" spans="1:9" ht="16.5" customHeight="1">
      <c r="A22" s="18" t="s">
        <v>3</v>
      </c>
      <c r="B22" s="35">
        <v>538.27</v>
      </c>
      <c r="C22" s="20">
        <f t="shared" si="4"/>
        <v>51.002285098556484</v>
      </c>
      <c r="D22" s="19">
        <v>565.58</v>
      </c>
      <c r="E22" s="20">
        <f t="shared" si="5"/>
        <v>50.10431769157325</v>
      </c>
      <c r="F22" s="19">
        <v>585.25</v>
      </c>
      <c r="G22" s="20">
        <f t="shared" si="6"/>
        <v>49.97522426313541</v>
      </c>
      <c r="H22" s="12">
        <v>584.92</v>
      </c>
      <c r="I22" s="20">
        <f t="shared" si="7"/>
        <v>52.1165287560692</v>
      </c>
    </row>
    <row r="23" spans="1:9" ht="16.5" customHeight="1">
      <c r="A23" s="18" t="s">
        <v>4</v>
      </c>
      <c r="B23" s="35">
        <v>520.73</v>
      </c>
      <c r="C23" s="20">
        <f t="shared" si="4"/>
        <v>52.7202196915868</v>
      </c>
      <c r="D23" s="19">
        <v>521.38</v>
      </c>
      <c r="E23" s="20">
        <f t="shared" si="5"/>
        <v>54.35191223292033</v>
      </c>
      <c r="F23" s="19">
        <v>536.15</v>
      </c>
      <c r="G23" s="20">
        <f t="shared" si="6"/>
        <v>54.551897789797636</v>
      </c>
      <c r="H23" s="12">
        <v>534.41</v>
      </c>
      <c r="I23" s="20">
        <f t="shared" si="7"/>
        <v>57.04234576448793</v>
      </c>
    </row>
    <row r="24" spans="1:9" ht="16.5" customHeight="1">
      <c r="A24" s="18" t="s">
        <v>5</v>
      </c>
      <c r="B24" s="35">
        <v>552.3</v>
      </c>
      <c r="C24" s="20">
        <f t="shared" si="4"/>
        <v>49.70668115154807</v>
      </c>
      <c r="D24" s="19">
        <v>566.98</v>
      </c>
      <c r="E24" s="20">
        <f t="shared" si="5"/>
        <v>49.98059896292638</v>
      </c>
      <c r="F24" s="19">
        <v>572.63</v>
      </c>
      <c r="G24" s="20">
        <f t="shared" si="6"/>
        <v>51.07661142448003</v>
      </c>
      <c r="H24" s="19">
        <v>564.58</v>
      </c>
      <c r="I24" s="20">
        <f t="shared" si="7"/>
        <v>53.99411952247687</v>
      </c>
    </row>
    <row r="25" spans="1:9" ht="16.5" customHeight="1">
      <c r="A25" s="18" t="s">
        <v>6</v>
      </c>
      <c r="B25" s="35">
        <v>513.72</v>
      </c>
      <c r="C25" s="20">
        <f t="shared" si="4"/>
        <v>53.439616911936454</v>
      </c>
      <c r="D25" s="19">
        <v>531.2</v>
      </c>
      <c r="E25" s="20">
        <f t="shared" si="5"/>
        <v>53.34713855421686</v>
      </c>
      <c r="F25" s="19">
        <v>554.39</v>
      </c>
      <c r="G25" s="20">
        <f t="shared" si="6"/>
        <v>52.75708436299356</v>
      </c>
      <c r="H25" s="19">
        <v>557.56</v>
      </c>
      <c r="I25" s="20">
        <f t="shared" si="7"/>
        <v>54.6739364373341</v>
      </c>
    </row>
    <row r="26" spans="1:9" ht="16.5" customHeight="1">
      <c r="A26" s="18" t="s">
        <v>7</v>
      </c>
      <c r="B26" s="35">
        <v>482.85</v>
      </c>
      <c r="C26" s="20">
        <f t="shared" si="4"/>
        <v>56.85616651133891</v>
      </c>
      <c r="D26" s="19">
        <v>487.71</v>
      </c>
      <c r="E26" s="20">
        <f t="shared" si="5"/>
        <v>58.104201267146465</v>
      </c>
      <c r="F26" s="19">
        <v>505.29</v>
      </c>
      <c r="G26" s="20">
        <f t="shared" si="6"/>
        <v>57.88359160086287</v>
      </c>
      <c r="H26" s="19">
        <v>497.94</v>
      </c>
      <c r="I26" s="20">
        <f t="shared" si="7"/>
        <v>61.2202273366269</v>
      </c>
    </row>
    <row r="27" spans="1:9" ht="16.5" customHeight="1" thickBot="1">
      <c r="A27" s="21" t="s">
        <v>8</v>
      </c>
      <c r="B27" s="36">
        <v>565.62</v>
      </c>
      <c r="C27" s="23">
        <f t="shared" si="4"/>
        <v>48.53611965630635</v>
      </c>
      <c r="D27" s="22">
        <v>573.29</v>
      </c>
      <c r="E27" s="23">
        <f t="shared" si="5"/>
        <v>49.430480210713604</v>
      </c>
      <c r="F27" s="22">
        <v>590.87</v>
      </c>
      <c r="G27" s="23">
        <f t="shared" si="6"/>
        <v>49.49988999272259</v>
      </c>
      <c r="H27" s="22">
        <v>587.02</v>
      </c>
      <c r="I27" s="23">
        <f t="shared" si="7"/>
        <v>51.930087560900816</v>
      </c>
    </row>
    <row r="28" spans="1:9" ht="16.5" customHeight="1" thickBot="1">
      <c r="A28" s="13" t="s">
        <v>9</v>
      </c>
      <c r="B28" s="14">
        <v>607.71</v>
      </c>
      <c r="C28" s="15">
        <f t="shared" si="4"/>
        <v>45.17450757762748</v>
      </c>
      <c r="D28" s="14">
        <v>622.39</v>
      </c>
      <c r="E28" s="15">
        <f t="shared" si="5"/>
        <v>45.53093719372098</v>
      </c>
      <c r="F28" s="14">
        <v>637.17</v>
      </c>
      <c r="G28" s="15">
        <f t="shared" si="6"/>
        <v>45.902977227427535</v>
      </c>
      <c r="H28" s="25">
        <v>648.75</v>
      </c>
      <c r="I28" s="26">
        <f>100*337.7/H28</f>
        <v>52.053949903660886</v>
      </c>
    </row>
    <row r="29" spans="1:2" ht="16.5" customHeight="1">
      <c r="A29" s="3"/>
      <c r="B29" s="1"/>
    </row>
    <row r="30" ht="16.5" customHeight="1">
      <c r="A30" s="4" t="s">
        <v>22</v>
      </c>
    </row>
    <row r="31" ht="16.5" customHeight="1">
      <c r="A31" s="4" t="s">
        <v>19</v>
      </c>
    </row>
  </sheetData>
  <sheetProtection/>
  <mergeCells count="12">
    <mergeCell ref="A4:A5"/>
    <mergeCell ref="A2:H2"/>
    <mergeCell ref="F4:G4"/>
    <mergeCell ref="F18:G18"/>
    <mergeCell ref="A18:A19"/>
    <mergeCell ref="A16:I16"/>
    <mergeCell ref="D4:E4"/>
    <mergeCell ref="D18:E18"/>
    <mergeCell ref="H4:I4"/>
    <mergeCell ref="H18:I18"/>
    <mergeCell ref="B4:C4"/>
    <mergeCell ref="B18:C18"/>
  </mergeCells>
  <printOptions horizontalCentered="1" verticalCentered="1"/>
  <pageMargins left="0.35433070866141736" right="0.3937007874015748" top="0.4724409448818898" bottom="0.6692913385826772" header="0.3937007874015748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Macuha Miroslav</cp:lastModifiedBy>
  <cp:lastPrinted>2014-09-22T15:03:57Z</cp:lastPrinted>
  <dcterms:created xsi:type="dcterms:W3CDTF">2010-07-16T08:29:51Z</dcterms:created>
  <dcterms:modified xsi:type="dcterms:W3CDTF">2014-09-22T15:44:16Z</dcterms:modified>
  <cp:category/>
  <cp:version/>
  <cp:contentType/>
  <cp:contentStatus/>
</cp:coreProperties>
</file>