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75" windowWidth="15480" windowHeight="11580" tabRatio="690" activeTab="10"/>
  </bookViews>
  <sheets>
    <sheet name="tab_1" sheetId="8" r:id="rId1"/>
    <sheet name="tab_2" sheetId="9" r:id="rId2"/>
    <sheet name="tab_3" sheetId="10" r:id="rId3"/>
    <sheet name="tab_4" sheetId="11" r:id="rId4"/>
    <sheet name="tab_5" sheetId="12" r:id="rId5"/>
    <sheet name="tab_6" sheetId="13" r:id="rId6"/>
    <sheet name="tab_7" sheetId="1" r:id="rId7"/>
    <sheet name="tab_ 8" sheetId="2" r:id="rId8"/>
    <sheet name="tab_9" sheetId="3" r:id="rId9"/>
    <sheet name="tab_ 10" sheetId="4" r:id="rId10"/>
    <sheet name="tab_11 " sheetId="17" r:id="rId11"/>
    <sheet name="tab_12" sheetId="6" r:id="rId12"/>
    <sheet name="tab_13" sheetId="7" r:id="rId13"/>
  </sheets>
  <calcPr calcId="145621"/>
</workbook>
</file>

<file path=xl/calcChain.xml><?xml version="1.0" encoding="utf-8"?>
<calcChain xmlns="http://schemas.openxmlformats.org/spreadsheetml/2006/main">
  <c r="W21" i="7" l="1"/>
  <c r="V21" i="7"/>
  <c r="U21" i="7"/>
  <c r="T21" i="7"/>
  <c r="S21" i="7"/>
  <c r="R21" i="7"/>
  <c r="Q21" i="7"/>
  <c r="P21" i="7"/>
  <c r="O21" i="7"/>
  <c r="N21" i="7"/>
  <c r="W20" i="7"/>
  <c r="V20" i="7"/>
  <c r="U20" i="7"/>
  <c r="T20" i="7"/>
  <c r="S20" i="7"/>
  <c r="R20" i="7"/>
  <c r="Q20" i="7"/>
  <c r="P20" i="7"/>
  <c r="O20" i="7"/>
  <c r="N20" i="7"/>
  <c r="W19" i="7"/>
  <c r="V19" i="7"/>
  <c r="U19" i="7"/>
  <c r="T19" i="7"/>
  <c r="S19" i="7"/>
  <c r="R19" i="7"/>
  <c r="Q19" i="7"/>
  <c r="P19" i="7"/>
  <c r="O19" i="7"/>
  <c r="N19" i="7"/>
  <c r="W18" i="7"/>
  <c r="V18" i="7"/>
  <c r="U18" i="7"/>
  <c r="T18" i="7"/>
  <c r="S18" i="7"/>
  <c r="R18" i="7"/>
  <c r="Q18" i="7"/>
  <c r="P18" i="7"/>
  <c r="O18" i="7"/>
  <c r="N18" i="7"/>
  <c r="W17" i="7"/>
  <c r="V17" i="7"/>
  <c r="U17" i="7"/>
  <c r="T17" i="7"/>
  <c r="S17" i="7"/>
  <c r="R17" i="7"/>
  <c r="Q17" i="7"/>
  <c r="P17" i="7"/>
  <c r="O17" i="7"/>
  <c r="N17" i="7"/>
  <c r="W16" i="7"/>
  <c r="V16" i="7"/>
  <c r="U16" i="7"/>
  <c r="T16" i="7"/>
  <c r="S16" i="7"/>
  <c r="R16" i="7"/>
  <c r="Q16" i="7"/>
  <c r="P16" i="7"/>
  <c r="O16" i="7"/>
  <c r="N16" i="7"/>
  <c r="W15" i="7"/>
  <c r="V15" i="7"/>
  <c r="U15" i="7"/>
  <c r="T15" i="7"/>
  <c r="S15" i="7"/>
  <c r="R15" i="7"/>
  <c r="Q15" i="7"/>
  <c r="P15" i="7"/>
  <c r="O15" i="7"/>
  <c r="N15" i="7"/>
  <c r="W14" i="7"/>
  <c r="V14" i="7"/>
  <c r="U14" i="7"/>
  <c r="T14" i="7"/>
  <c r="S14" i="7"/>
  <c r="R14" i="7"/>
  <c r="Q14" i="7"/>
  <c r="P14" i="7"/>
  <c r="O14" i="7"/>
  <c r="N14" i="7"/>
  <c r="W13" i="7"/>
  <c r="V13" i="7"/>
  <c r="U13" i="7"/>
  <c r="T13" i="7"/>
  <c r="S13" i="7"/>
  <c r="R13" i="7"/>
  <c r="Q13" i="7"/>
  <c r="P13" i="7"/>
  <c r="O13" i="7"/>
  <c r="N13" i="7"/>
  <c r="W12" i="7"/>
  <c r="V12" i="7"/>
  <c r="U12" i="7"/>
  <c r="T12" i="7"/>
  <c r="S12" i="7"/>
  <c r="R12" i="7"/>
  <c r="Q12" i="7"/>
  <c r="P12" i="7"/>
  <c r="O12" i="7"/>
  <c r="N12" i="7"/>
  <c r="W11" i="7"/>
  <c r="V11" i="7"/>
  <c r="U11" i="7"/>
  <c r="T11" i="7"/>
  <c r="S11" i="7"/>
  <c r="R11" i="7"/>
  <c r="Q11" i="7"/>
  <c r="P11" i="7"/>
  <c r="O11" i="7"/>
  <c r="N11" i="7"/>
  <c r="W10" i="7"/>
  <c r="V10" i="7"/>
  <c r="U10" i="7"/>
  <c r="T10" i="7"/>
  <c r="S10" i="7"/>
  <c r="R10" i="7"/>
  <c r="Q10" i="7"/>
  <c r="P10" i="7"/>
  <c r="O10" i="7"/>
  <c r="N10" i="7"/>
  <c r="W9" i="7"/>
  <c r="V9" i="7"/>
  <c r="U9" i="7"/>
  <c r="T9" i="7"/>
  <c r="S9" i="7"/>
  <c r="R9" i="7"/>
  <c r="Q9" i="7"/>
  <c r="P9" i="7"/>
  <c r="O9" i="7"/>
  <c r="N9" i="7"/>
  <c r="W8" i="7"/>
  <c r="V8" i="7"/>
  <c r="U8" i="7"/>
  <c r="T8" i="7"/>
  <c r="S8" i="7"/>
  <c r="R8" i="7"/>
  <c r="Q8" i="7"/>
  <c r="P8" i="7"/>
  <c r="O8" i="7"/>
  <c r="N8" i="7"/>
  <c r="W7" i="7"/>
  <c r="V7" i="7"/>
  <c r="U7" i="7"/>
  <c r="T7" i="7"/>
  <c r="S7" i="7"/>
  <c r="R7" i="7"/>
  <c r="Q7" i="7"/>
  <c r="P7" i="7"/>
  <c r="O7" i="7"/>
  <c r="N7" i="7"/>
  <c r="W6" i="7"/>
  <c r="V6" i="7"/>
  <c r="U6" i="7"/>
  <c r="T6" i="7"/>
  <c r="S6" i="7"/>
  <c r="R6" i="7"/>
  <c r="Q6" i="7"/>
  <c r="P6" i="7"/>
  <c r="O6" i="7"/>
  <c r="N6" i="7"/>
  <c r="W5" i="7"/>
  <c r="V5" i="7"/>
  <c r="U5" i="7"/>
  <c r="T5" i="7"/>
  <c r="S5" i="7"/>
  <c r="R5" i="7"/>
  <c r="Q5" i="7"/>
  <c r="P5" i="7"/>
  <c r="O5" i="7"/>
  <c r="N5" i="7"/>
  <c r="E19" i="13"/>
  <c r="E20" i="13"/>
  <c r="E27" i="9"/>
  <c r="E13" i="9"/>
  <c r="E16" i="9"/>
  <c r="M15" i="4" l="1"/>
  <c r="M11" i="4"/>
  <c r="C15" i="2" l="1"/>
  <c r="D24" i="13"/>
  <c r="C24" i="13"/>
  <c r="G7" i="8"/>
  <c r="G26" i="8"/>
  <c r="G14" i="8"/>
  <c r="G22" i="8"/>
  <c r="G19" i="8"/>
  <c r="G15" i="8"/>
  <c r="G11" i="8"/>
  <c r="G24" i="8"/>
  <c r="G25" i="8"/>
  <c r="G21" i="8"/>
  <c r="G17" i="8"/>
  <c r="G16" i="8"/>
  <c r="G13" i="8"/>
  <c r="G9" i="8"/>
  <c r="G8" i="8"/>
  <c r="G23" i="8"/>
  <c r="G18" i="8"/>
  <c r="G10" i="8"/>
  <c r="G20" i="8"/>
  <c r="G12" i="8"/>
  <c r="C11" i="3"/>
  <c r="D11" i="3"/>
  <c r="E11" i="3"/>
  <c r="F11" i="3"/>
  <c r="F21" i="3" s="1"/>
  <c r="G11" i="3"/>
  <c r="H11" i="3"/>
  <c r="I11" i="3"/>
  <c r="J11" i="3"/>
  <c r="J21" i="3" s="1"/>
  <c r="K11" i="3"/>
  <c r="L11" i="3"/>
  <c r="C15" i="3"/>
  <c r="D15" i="3"/>
  <c r="E15" i="3"/>
  <c r="F15" i="3"/>
  <c r="G15" i="3"/>
  <c r="H15" i="3"/>
  <c r="I15" i="3"/>
  <c r="J15" i="3"/>
  <c r="K15" i="3"/>
  <c r="L15" i="3"/>
  <c r="L21" i="3" s="1"/>
  <c r="D40" i="9"/>
  <c r="D29" i="9"/>
  <c r="D17" i="9"/>
  <c r="C27" i="8"/>
  <c r="D27" i="8"/>
  <c r="E27" i="8"/>
  <c r="F27" i="8"/>
  <c r="B27" i="8"/>
  <c r="L21" i="7"/>
  <c r="K21" i="7"/>
  <c r="J21" i="7"/>
  <c r="I21" i="7"/>
  <c r="H21" i="7"/>
  <c r="G21" i="7"/>
  <c r="F21" i="7"/>
  <c r="E21" i="7"/>
  <c r="D21" i="7"/>
  <c r="C21" i="7"/>
  <c r="L16" i="7"/>
  <c r="K16" i="7"/>
  <c r="K22" i="7" s="1"/>
  <c r="J16" i="7"/>
  <c r="I16" i="7"/>
  <c r="H16" i="7"/>
  <c r="G16" i="7"/>
  <c r="G22" i="7" s="1"/>
  <c r="F16" i="7"/>
  <c r="E16" i="7"/>
  <c r="D16" i="7"/>
  <c r="C16" i="7"/>
  <c r="C22" i="7" s="1"/>
  <c r="L12" i="7"/>
  <c r="K12" i="7"/>
  <c r="J12" i="7"/>
  <c r="J22" i="7" s="1"/>
  <c r="I12" i="7"/>
  <c r="I22" i="7" s="1"/>
  <c r="H12" i="7"/>
  <c r="G12" i="7"/>
  <c r="F12" i="7"/>
  <c r="F22" i="7" s="1"/>
  <c r="E12" i="7"/>
  <c r="E22" i="7" s="1"/>
  <c r="D12" i="7"/>
  <c r="C12" i="7"/>
  <c r="D16" i="6"/>
  <c r="E16" i="6"/>
  <c r="F16" i="6"/>
  <c r="G16" i="6"/>
  <c r="H16" i="6"/>
  <c r="I16" i="6"/>
  <c r="J16" i="6"/>
  <c r="K16" i="6"/>
  <c r="L16" i="6"/>
  <c r="C16" i="6"/>
  <c r="L20" i="4"/>
  <c r="K20" i="4"/>
  <c r="J20" i="4"/>
  <c r="I20" i="4"/>
  <c r="H20" i="4"/>
  <c r="G20" i="4"/>
  <c r="F20" i="4"/>
  <c r="E20" i="4"/>
  <c r="D20" i="4"/>
  <c r="C20" i="4"/>
  <c r="L15" i="4"/>
  <c r="K15" i="4"/>
  <c r="J15" i="4"/>
  <c r="I15" i="4"/>
  <c r="H15" i="4"/>
  <c r="G15" i="4"/>
  <c r="F15" i="4"/>
  <c r="E15" i="4"/>
  <c r="D15" i="4"/>
  <c r="C15" i="4"/>
  <c r="L11" i="4"/>
  <c r="K11" i="4"/>
  <c r="K21" i="4" s="1"/>
  <c r="J11" i="4"/>
  <c r="I11" i="4"/>
  <c r="H11" i="4"/>
  <c r="G11" i="4"/>
  <c r="F11" i="4"/>
  <c r="E11" i="4"/>
  <c r="D11" i="4"/>
  <c r="C11" i="4"/>
  <c r="D20" i="3"/>
  <c r="E20" i="3"/>
  <c r="F20" i="3"/>
  <c r="G20" i="3"/>
  <c r="G21" i="3"/>
  <c r="H20" i="3"/>
  <c r="I20" i="3"/>
  <c r="J20" i="3"/>
  <c r="K20" i="3"/>
  <c r="L20" i="3"/>
  <c r="C20" i="3"/>
  <c r="M21" i="7"/>
  <c r="M20" i="3"/>
  <c r="M20" i="4"/>
  <c r="M21" i="4" s="1"/>
  <c r="M15" i="3"/>
  <c r="M12" i="7"/>
  <c r="M16" i="7"/>
  <c r="M16" i="6"/>
  <c r="M11" i="3"/>
  <c r="D15" i="2"/>
  <c r="E15" i="2"/>
  <c r="F15" i="2"/>
  <c r="G15" i="2"/>
  <c r="H15" i="2"/>
  <c r="I15" i="2"/>
  <c r="J15" i="2"/>
  <c r="K15" i="2"/>
  <c r="L15" i="2"/>
  <c r="M15" i="2"/>
  <c r="D15" i="1"/>
  <c r="E15" i="1"/>
  <c r="F15" i="1"/>
  <c r="G15" i="1"/>
  <c r="H15" i="1"/>
  <c r="I15" i="1"/>
  <c r="J15" i="1"/>
  <c r="K15" i="1"/>
  <c r="L15" i="1"/>
  <c r="C15" i="1"/>
  <c r="M15" i="1"/>
  <c r="D23" i="13"/>
  <c r="E10" i="13"/>
  <c r="E11" i="13"/>
  <c r="E14" i="13"/>
  <c r="F36" i="12"/>
  <c r="C36" i="12"/>
  <c r="D37" i="12"/>
  <c r="G30" i="12"/>
  <c r="D30" i="12"/>
  <c r="F22" i="12"/>
  <c r="D26" i="13" s="1"/>
  <c r="C22" i="12"/>
  <c r="G20" i="12"/>
  <c r="D20" i="12"/>
  <c r="D23" i="12"/>
  <c r="F12" i="12"/>
  <c r="D25" i="13" s="1"/>
  <c r="C12" i="12"/>
  <c r="G11" i="12"/>
  <c r="G7" i="12"/>
  <c r="D8" i="12"/>
  <c r="D11" i="12"/>
  <c r="D7" i="12"/>
  <c r="D26" i="11"/>
  <c r="E25" i="11"/>
  <c r="E13" i="11"/>
  <c r="E8" i="10"/>
  <c r="E11" i="10"/>
  <c r="E12" i="10"/>
  <c r="E13" i="10"/>
  <c r="E14" i="10"/>
  <c r="E15" i="10"/>
  <c r="E16" i="10"/>
  <c r="E7" i="10"/>
  <c r="E22" i="12"/>
  <c r="C26" i="13" s="1"/>
  <c r="B36" i="12"/>
  <c r="E12" i="12"/>
  <c r="E42" i="12"/>
  <c r="G23" i="12"/>
  <c r="C23" i="13"/>
  <c r="B22" i="12"/>
  <c r="G37" i="12"/>
  <c r="G8" i="12"/>
  <c r="E36" i="12"/>
  <c r="C26" i="11"/>
  <c r="E26" i="11" s="1"/>
  <c r="B12" i="12"/>
  <c r="E21" i="9"/>
  <c r="E9" i="9"/>
  <c r="E11" i="9"/>
  <c r="E12" i="9"/>
  <c r="E15" i="9"/>
  <c r="C61" i="9"/>
  <c r="C71" i="9"/>
  <c r="C40" i="9"/>
  <c r="C50" i="9"/>
  <c r="C29" i="9"/>
  <c r="F42" i="12"/>
  <c r="C42" i="12"/>
  <c r="B42" i="12"/>
  <c r="E8" i="11"/>
  <c r="E9" i="10"/>
  <c r="E10" i="10"/>
  <c r="C21" i="10"/>
  <c r="D21" i="10"/>
  <c r="E7" i="9"/>
  <c r="E8" i="9"/>
  <c r="E6" i="9"/>
  <c r="C17" i="9"/>
  <c r="C21" i="4"/>
  <c r="G21" i="4"/>
  <c r="I21" i="4"/>
  <c r="D42" i="12" l="1"/>
  <c r="E24" i="13"/>
  <c r="E29" i="9"/>
  <c r="D22" i="12"/>
  <c r="D36" i="12"/>
  <c r="E21" i="10"/>
  <c r="Q15" i="6"/>
  <c r="Q13" i="6"/>
  <c r="Q11" i="6"/>
  <c r="Q9" i="6"/>
  <c r="Q7" i="6"/>
  <c r="Q5" i="6"/>
  <c r="Q14" i="6"/>
  <c r="Q12" i="6"/>
  <c r="Q10" i="6"/>
  <c r="Q8" i="6"/>
  <c r="Q6" i="6"/>
  <c r="N14" i="6"/>
  <c r="N12" i="6"/>
  <c r="N10" i="6"/>
  <c r="N8" i="6"/>
  <c r="N6" i="6"/>
  <c r="N15" i="6"/>
  <c r="N9" i="6"/>
  <c r="N5" i="6"/>
  <c r="N11" i="6"/>
  <c r="N7" i="6"/>
  <c r="N13" i="6"/>
  <c r="P15" i="6"/>
  <c r="P13" i="6"/>
  <c r="P11" i="6"/>
  <c r="P9" i="6"/>
  <c r="P7" i="6"/>
  <c r="P5" i="6"/>
  <c r="P16" i="6" s="1"/>
  <c r="P12" i="6"/>
  <c r="P8" i="6"/>
  <c r="P14" i="6"/>
  <c r="P10" i="6"/>
  <c r="P6" i="6"/>
  <c r="W14" i="6"/>
  <c r="W12" i="6"/>
  <c r="W10" i="6"/>
  <c r="W8" i="6"/>
  <c r="W6" i="6"/>
  <c r="W15" i="6"/>
  <c r="W13" i="6"/>
  <c r="W11" i="6"/>
  <c r="W9" i="6"/>
  <c r="W7" i="6"/>
  <c r="W5" i="6"/>
  <c r="S14" i="6"/>
  <c r="S12" i="6"/>
  <c r="S10" i="6"/>
  <c r="S8" i="6"/>
  <c r="S16" i="6" s="1"/>
  <c r="S6" i="6"/>
  <c r="S15" i="6"/>
  <c r="S13" i="6"/>
  <c r="S11" i="6"/>
  <c r="S9" i="6"/>
  <c r="S7" i="6"/>
  <c r="S5" i="6"/>
  <c r="O14" i="6"/>
  <c r="O12" i="6"/>
  <c r="O10" i="6"/>
  <c r="O8" i="6"/>
  <c r="O6" i="6"/>
  <c r="O15" i="6"/>
  <c r="O13" i="6"/>
  <c r="O11" i="6"/>
  <c r="O9" i="6"/>
  <c r="O7" i="6"/>
  <c r="O5" i="6"/>
  <c r="U15" i="6"/>
  <c r="U13" i="6"/>
  <c r="U11" i="6"/>
  <c r="U9" i="6"/>
  <c r="U7" i="6"/>
  <c r="U5" i="6"/>
  <c r="U14" i="6"/>
  <c r="U12" i="6"/>
  <c r="U10" i="6"/>
  <c r="U8" i="6"/>
  <c r="U6" i="6"/>
  <c r="T15" i="6"/>
  <c r="T13" i="6"/>
  <c r="T11" i="6"/>
  <c r="T9" i="6"/>
  <c r="T7" i="6"/>
  <c r="T5" i="6"/>
  <c r="T10" i="6"/>
  <c r="T14" i="6"/>
  <c r="T8" i="6"/>
  <c r="T6" i="6"/>
  <c r="T12" i="6"/>
  <c r="V14" i="6"/>
  <c r="V12" i="6"/>
  <c r="V10" i="6"/>
  <c r="V8" i="6"/>
  <c r="V6" i="6"/>
  <c r="V15" i="6"/>
  <c r="V13" i="6"/>
  <c r="V5" i="6"/>
  <c r="V16" i="6" s="1"/>
  <c r="V7" i="6"/>
  <c r="V11" i="6"/>
  <c r="V9" i="6"/>
  <c r="R14" i="6"/>
  <c r="R12" i="6"/>
  <c r="R10" i="6"/>
  <c r="R8" i="6"/>
  <c r="R6" i="6"/>
  <c r="R15" i="6"/>
  <c r="R7" i="6"/>
  <c r="R11" i="6"/>
  <c r="R13" i="6"/>
  <c r="R5" i="6"/>
  <c r="R9" i="6"/>
  <c r="X15" i="6"/>
  <c r="X11" i="6"/>
  <c r="X7" i="6"/>
  <c r="X5" i="6"/>
  <c r="X10" i="6"/>
  <c r="X6" i="6"/>
  <c r="X12" i="6"/>
  <c r="X8" i="6"/>
  <c r="X13" i="6"/>
  <c r="X9" i="6"/>
  <c r="X14" i="6"/>
  <c r="E23" i="13"/>
  <c r="E17" i="9"/>
  <c r="D22" i="7"/>
  <c r="H22" i="7"/>
  <c r="L22" i="7"/>
  <c r="M22" i="7"/>
  <c r="U16" i="6"/>
  <c r="E21" i="4"/>
  <c r="H21" i="4"/>
  <c r="L21" i="4"/>
  <c r="J21" i="4"/>
  <c r="D21" i="4"/>
  <c r="M21" i="3"/>
  <c r="D21" i="3"/>
  <c r="I21" i="3"/>
  <c r="K21" i="3"/>
  <c r="C21" i="3"/>
  <c r="E21" i="3"/>
  <c r="G42" i="12"/>
  <c r="G36" i="12"/>
  <c r="E26" i="13"/>
  <c r="G22" i="12"/>
  <c r="C73" i="9"/>
  <c r="G27" i="8"/>
  <c r="H21" i="3"/>
  <c r="G12" i="12"/>
  <c r="C25" i="13"/>
  <c r="E25" i="13" s="1"/>
  <c r="D12" i="12"/>
  <c r="R22" i="7"/>
  <c r="D73" i="9"/>
  <c r="F21" i="4"/>
  <c r="E73" i="9" l="1"/>
  <c r="X21" i="7"/>
  <c r="X17" i="7"/>
  <c r="X13" i="7"/>
  <c r="X9" i="7"/>
  <c r="X5" i="7"/>
  <c r="X19" i="7"/>
  <c r="X11" i="7"/>
  <c r="X20" i="7"/>
  <c r="X16" i="7"/>
  <c r="X12" i="7"/>
  <c r="X8" i="7"/>
  <c r="X18" i="7"/>
  <c r="X14" i="7"/>
  <c r="X10" i="7"/>
  <c r="X6" i="7"/>
  <c r="X15" i="7"/>
  <c r="X7" i="7"/>
  <c r="X16" i="6"/>
  <c r="N16" i="6"/>
  <c r="W22" i="7"/>
  <c r="S22" i="7"/>
  <c r="V22" i="7"/>
  <c r="P22" i="7"/>
  <c r="R16" i="6"/>
  <c r="T16" i="6"/>
  <c r="O16" i="6"/>
  <c r="O22" i="7"/>
  <c r="U22" i="7"/>
  <c r="W16" i="6"/>
  <c r="T22" i="7"/>
  <c r="N22" i="7"/>
  <c r="Q16" i="6"/>
  <c r="Q22" i="7"/>
  <c r="X22" i="7" l="1"/>
</calcChain>
</file>

<file path=xl/sharedStrings.xml><?xml version="1.0" encoding="utf-8"?>
<sst xmlns="http://schemas.openxmlformats.org/spreadsheetml/2006/main" count="543" uniqueCount="338">
  <si>
    <t>Kód</t>
  </si>
  <si>
    <r>
      <t>Zdrojová skupina</t>
    </r>
    <r>
      <rPr>
        <sz val="10"/>
        <color indexed="8"/>
        <rFont val="Times New Roman"/>
        <family val="1"/>
        <charset val="238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</si>
  <si>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</si>
  <si>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</si>
  <si>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</si>
  <si>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</si>
  <si>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</si>
  <si>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</si>
  <si>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</si>
  <si>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</si>
  <si>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</si>
  <si>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</si>
  <si>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</si>
  <si>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</si>
  <si>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</si>
  <si>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</si>
  <si>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</si>
  <si>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</si>
  <si>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</si>
  <si>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</si>
  <si>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</si>
  <si>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</si>
  <si>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</si>
  <si>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</si>
  <si>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</si>
  <si>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</si>
  <si>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t>Tabuľka č. 9</t>
  </si>
  <si>
    <r>
      <t>Skupina príčin</t>
    </r>
    <r>
      <rPr>
        <sz val="10"/>
        <color indexed="8"/>
        <rFont val="Times New Roman"/>
        <family val="1"/>
        <charset val="238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</si>
  <si>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</si>
  <si>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</si>
  <si>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</si>
  <si>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</si>
  <si>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</si>
  <si>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</si>
  <si>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</si>
  <si>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</si>
  <si>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</si>
  <si>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</si>
  <si>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</si>
  <si>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</si>
  <si>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</si>
  <si>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</si>
  <si>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</si>
  <si>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</si>
  <si>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</si>
  <si>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</si>
  <si>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</si>
  <si>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</si>
  <si>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</si>
  <si>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</si>
  <si>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</si>
  <si>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</si>
  <si>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</si>
  <si>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</si>
  <si>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</si>
  <si>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</si>
  <si>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t>Tabuľka č. 12</t>
  </si>
  <si>
    <r>
      <t xml:space="preserve">Zdrojová skupina </t>
    </r>
    <r>
      <rPr>
        <sz val="10"/>
        <color indexed="8"/>
        <rFont val="Times New Roman"/>
        <family val="1"/>
        <charset val="238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</si>
  <si>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</si>
  <si>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</si>
  <si>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</si>
  <si>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Tabuľka č. 13</t>
  </si>
  <si>
    <r>
      <t xml:space="preserve">Skupina príčin </t>
    </r>
    <r>
      <rPr>
        <sz val="10"/>
        <color indexed="8"/>
        <rFont val="Times New Roman"/>
        <family val="1"/>
        <charset val="238"/>
      </rPr>
      <t xml:space="preserve">(vyhl. SÚBP a SBÚ č.111/1975 Zb./vyhl. MPSVR SR č. 500/2006 Z. z.) </t>
    </r>
  </si>
  <si>
    <t>Tabuľka č. 10</t>
  </si>
  <si>
    <r>
      <t xml:space="preserve">Spolu príčiny, za ktoré nesie zodpovednosť zamestnávateľ   </t>
    </r>
    <r>
      <rPr>
        <sz val="10"/>
        <color indexed="8"/>
        <rFont val="Times New Roman"/>
        <family val="1"/>
        <charset val="238"/>
      </rPr>
      <t>(kódy 1-7)</t>
    </r>
  </si>
  <si>
    <r>
      <t xml:space="preserve">Spolu príčiny spočívajúce v konaní samotného postihnutého      </t>
    </r>
    <r>
      <rPr>
        <sz val="10"/>
        <color indexed="8"/>
        <rFont val="Times New Roman"/>
        <family val="1"/>
        <charset val="238"/>
      </rPr>
      <t>(kódy 8-10)</t>
    </r>
  </si>
  <si>
    <r>
      <t>Spolu iné príčiny</t>
    </r>
    <r>
      <rPr>
        <sz val="10"/>
        <color indexed="8"/>
        <rFont val="Times New Roman"/>
        <family val="1"/>
        <charset val="238"/>
      </rPr>
      <t xml:space="preserve">              (kódy 11-14)</t>
    </r>
  </si>
  <si>
    <r>
      <t xml:space="preserve">Spolu príčiny, za ktoré nesie zodpovednosť zamestnávateľ                                    </t>
    </r>
    <r>
      <rPr>
        <sz val="10"/>
        <color indexed="8"/>
        <rFont val="Times New Roman"/>
        <family val="1"/>
        <charset val="238"/>
      </rPr>
      <t xml:space="preserve"> (kódy 1-7)</t>
    </r>
  </si>
  <si>
    <r>
      <t xml:space="preserve">Spolu iné príčiny                         </t>
    </r>
    <r>
      <rPr>
        <sz val="10"/>
        <color indexed="8"/>
        <rFont val="Times New Roman"/>
        <family val="1"/>
        <charset val="238"/>
      </rPr>
      <t xml:space="preserve"> (kódy 11-14)</t>
    </r>
  </si>
  <si>
    <r>
      <t xml:space="preserve">Spolu iné príčiny                            </t>
    </r>
    <r>
      <rPr>
        <sz val="10"/>
        <color indexed="8"/>
        <rFont val="Times New Roman"/>
        <family val="1"/>
        <charset val="238"/>
      </rPr>
      <t xml:space="preserve"> (kódy 11-14)</t>
    </r>
  </si>
  <si>
    <r>
      <t xml:space="preserve">Spolu príčiny, za ktoré nesie zodpovednosť zamestnávateľ                         </t>
    </r>
    <r>
      <rPr>
        <sz val="10"/>
        <color indexed="8"/>
        <rFont val="Times New Roman"/>
        <family val="1"/>
        <charset val="238"/>
      </rPr>
      <t xml:space="preserve"> (kódy 1-7)</t>
    </r>
  </si>
  <si>
    <r>
      <t xml:space="preserve">Spolu príčiny spočívajúce v konaní samotného postihnutého                                </t>
    </r>
    <r>
      <rPr>
        <sz val="10"/>
        <color indexed="8"/>
        <rFont val="Times New Roman"/>
        <family val="1"/>
        <charset val="238"/>
      </rPr>
      <t>(kódy 8-10)</t>
    </r>
  </si>
  <si>
    <r>
      <t xml:space="preserve">Spolu príčiny spočívajúce v konaní samotného postihnutého                            </t>
    </r>
    <r>
      <rPr>
        <sz val="10"/>
        <color indexed="8"/>
        <rFont val="Times New Roman"/>
        <family val="1"/>
        <charset val="238"/>
      </rPr>
      <t xml:space="preserve"> (kódy 8-10)</t>
    </r>
  </si>
  <si>
    <t>Spolu</t>
  </si>
  <si>
    <t xml:space="preserve">Iné          </t>
  </si>
  <si>
    <t>Samosprávny kraj (úrad samosprávneho kraja)</t>
  </si>
  <si>
    <t xml:space="preserve">Obec (obecný úrad), mesto (mestský úrad)     </t>
  </si>
  <si>
    <t>Záujmové združenie právnických osôb</t>
  </si>
  <si>
    <t xml:space="preserve">Cirkevná organizácia     </t>
  </si>
  <si>
    <t>Združenie (zväz, spolok...)</t>
  </si>
  <si>
    <t xml:space="preserve">Zahraničná osoba         </t>
  </si>
  <si>
    <t>Verejnoprávna inštitúcia</t>
  </si>
  <si>
    <t xml:space="preserve">Príspevková organizácia  </t>
  </si>
  <si>
    <t xml:space="preserve">Rozpočtová organizácia   </t>
  </si>
  <si>
    <t xml:space="preserve">Štátny podnik            </t>
  </si>
  <si>
    <t xml:space="preserve">Spoločenstvá vlastníkov pozemkov, bytov a pod. </t>
  </si>
  <si>
    <t>Družstvá</t>
  </si>
  <si>
    <t xml:space="preserve">Akciová spoločnosť       </t>
  </si>
  <si>
    <t>Nezisková organizácia</t>
  </si>
  <si>
    <t>Komanditná spoločnosť</t>
  </si>
  <si>
    <t>Spoločnosť s ručením obmedzeným</t>
  </si>
  <si>
    <t>Verejná obchodná spoločnosť</t>
  </si>
  <si>
    <t>Fyzické osoby spolu</t>
  </si>
  <si>
    <t>spolu</t>
  </si>
  <si>
    <t>250 a viac</t>
  </si>
  <si>
    <t xml:space="preserve"> 50 - 249</t>
  </si>
  <si>
    <t xml:space="preserve"> 10 - 49</t>
  </si>
  <si>
    <t xml:space="preserve"> 1 - 9</t>
  </si>
  <si>
    <t xml:space="preserve"> = 0</t>
  </si>
  <si>
    <t>rozdelenie podľa počtu zamestnancov</t>
  </si>
  <si>
    <t xml:space="preserve">Počet kontrolovaných subjektov  </t>
  </si>
  <si>
    <t>Právna forma subjektu</t>
  </si>
  <si>
    <t>C e l k o v ý  počet výkonov</t>
  </si>
  <si>
    <t>P o č e t   v ý k o n o v - SLvD</t>
  </si>
  <si>
    <t>Poradenská činnosť ostatná</t>
  </si>
  <si>
    <t>27/G</t>
  </si>
  <si>
    <t>Vyšetrovanie udalostí</t>
  </si>
  <si>
    <t>27/J</t>
  </si>
  <si>
    <t xml:space="preserve">Vybavovanie podnetov </t>
  </si>
  <si>
    <t>27/E</t>
  </si>
  <si>
    <t>Následné previerky - kontrola uložených opatrení</t>
  </si>
  <si>
    <t>27/F</t>
  </si>
  <si>
    <t>Mimoriadne previerky</t>
  </si>
  <si>
    <t>27/B</t>
  </si>
  <si>
    <t>Previerky podľa plánu práce</t>
  </si>
  <si>
    <t>27/A</t>
  </si>
  <si>
    <t>% porovnania</t>
  </si>
  <si>
    <t>Počet v roku</t>
  </si>
  <si>
    <t>SLvD</t>
  </si>
  <si>
    <t>P o č e t   v ý k o n o v - JD</t>
  </si>
  <si>
    <t>26/G</t>
  </si>
  <si>
    <t>Poradenská činnosť na vyžiadanie</t>
  </si>
  <si>
    <t>26/E</t>
  </si>
  <si>
    <t xml:space="preserve">Účasť na kolaudačnom konaní </t>
  </si>
  <si>
    <t>26/C</t>
  </si>
  <si>
    <t>26/F</t>
  </si>
  <si>
    <t>26/B</t>
  </si>
  <si>
    <t>26/A</t>
  </si>
  <si>
    <t>Jadrový dozor</t>
  </si>
  <si>
    <t>P o č e t   v ý k o n o v - KNZ</t>
  </si>
  <si>
    <t>25/G</t>
  </si>
  <si>
    <t>25/J</t>
  </si>
  <si>
    <t>25/E</t>
  </si>
  <si>
    <t>25/F</t>
  </si>
  <si>
    <t>25/B</t>
  </si>
  <si>
    <t>25/A</t>
  </si>
  <si>
    <t xml:space="preserve">Kontrola nelegálneho zamestnania </t>
  </si>
  <si>
    <t>P o č e t   v ý k o n o v  - PPV</t>
  </si>
  <si>
    <t>24/G</t>
  </si>
  <si>
    <t>Povoľovanie ľahkých prác mladistvých</t>
  </si>
  <si>
    <t>24/H</t>
  </si>
  <si>
    <t>24/E</t>
  </si>
  <si>
    <t>24/F</t>
  </si>
  <si>
    <t>24/B</t>
  </si>
  <si>
    <t>24/A</t>
  </si>
  <si>
    <t>P P V</t>
  </si>
  <si>
    <t>P o č e t   v ý k o n o v - trhový dohľad</t>
  </si>
  <si>
    <t>23/G</t>
  </si>
  <si>
    <t>23/J</t>
  </si>
  <si>
    <t>23/E</t>
  </si>
  <si>
    <t>Účasť na kolaudačnom konaní</t>
  </si>
  <si>
    <t>23/C</t>
  </si>
  <si>
    <t>23/F</t>
  </si>
  <si>
    <t>23/B</t>
  </si>
  <si>
    <t>23/A</t>
  </si>
  <si>
    <t>T r h o v ý   d o h ľ a d</t>
  </si>
  <si>
    <t>P o č e t   v ý k o n o v - BOZP</t>
  </si>
  <si>
    <t>22/G</t>
  </si>
  <si>
    <t>Závažné priemyselné havárie - vyšetrovanie ZPH a ohrozenia</t>
  </si>
  <si>
    <t>22/K3, 4</t>
  </si>
  <si>
    <t>Závažné priemyselné havárie - posudzovanie BS, prevencia</t>
  </si>
  <si>
    <t>22/K1, 2</t>
  </si>
  <si>
    <t>41/J-47/J</t>
  </si>
  <si>
    <t>22/E</t>
  </si>
  <si>
    <t>22/D</t>
  </si>
  <si>
    <t>22/C</t>
  </si>
  <si>
    <t>22/F</t>
  </si>
  <si>
    <t>22/B</t>
  </si>
  <si>
    <t>Previerky stavu BOZP</t>
  </si>
  <si>
    <t>22/A</t>
  </si>
  <si>
    <t xml:space="preserve"> B O Z P</t>
  </si>
  <si>
    <t xml:space="preserve"> S   p   o   l   u</t>
  </si>
  <si>
    <t>Bližšie nešpecifikovaný</t>
  </si>
  <si>
    <t>9999</t>
  </si>
  <si>
    <t>Trhový dohľad</t>
  </si>
  <si>
    <t>1300</t>
  </si>
  <si>
    <t>Pracovnoprávne a mzdové predpisy</t>
  </si>
  <si>
    <t>1200</t>
  </si>
  <si>
    <t>Kolektívne zmluvy</t>
  </si>
  <si>
    <t>1100</t>
  </si>
  <si>
    <t>Činnosti</t>
  </si>
  <si>
    <t>1000</t>
  </si>
  <si>
    <t>Špeciálne stroje a zariadenia</t>
  </si>
  <si>
    <t>0900</t>
  </si>
  <si>
    <t>Ostatné stroje a zariadenia</t>
  </si>
  <si>
    <t>0800</t>
  </si>
  <si>
    <t>VTZ</t>
  </si>
  <si>
    <t>0700</t>
  </si>
  <si>
    <t>Prevádzkové budovy a objekty</t>
  </si>
  <si>
    <t>0600</t>
  </si>
  <si>
    <t>Pracovné prostredie</t>
  </si>
  <si>
    <t>0500</t>
  </si>
  <si>
    <t>Organizácia práce</t>
  </si>
  <si>
    <t>0400</t>
  </si>
  <si>
    <t>Riadenie BOZP</t>
  </si>
  <si>
    <t>0300</t>
  </si>
  <si>
    <t>OOPP</t>
  </si>
  <si>
    <t>0200</t>
  </si>
  <si>
    <t>Ustanovené pracovné podmienky</t>
  </si>
  <si>
    <t>0100</t>
  </si>
  <si>
    <t>% porovnaia</t>
  </si>
  <si>
    <t xml:space="preserve">P o č e t </t>
  </si>
  <si>
    <t>Skupina objektov dozoru</t>
  </si>
  <si>
    <t>Prehľad porušení predpisov (nedostatkov) podľa objektov</t>
  </si>
  <si>
    <t xml:space="preserve">          S   p   o   l   u</t>
  </si>
  <si>
    <t>Ostatné činnosti</t>
  </si>
  <si>
    <t>S</t>
  </si>
  <si>
    <t>Umenie, zábava a rekreácia</t>
  </si>
  <si>
    <t>R</t>
  </si>
  <si>
    <t>Zdravotníctvo a sociálna pomoc</t>
  </si>
  <si>
    <t>Q</t>
  </si>
  <si>
    <t>Vzdelávanie</t>
  </si>
  <si>
    <t>P</t>
  </si>
  <si>
    <t>Verejná správa a obrana; povinné sociálne zabezpečenie</t>
  </si>
  <si>
    <t>O</t>
  </si>
  <si>
    <t>Administratívne a podporné služby</t>
  </si>
  <si>
    <t>N</t>
  </si>
  <si>
    <t>Odborné, vedecké a technické činnosti</t>
  </si>
  <si>
    <t>M</t>
  </si>
  <si>
    <t>Činnosti v oblasti nehnuteľností</t>
  </si>
  <si>
    <t>L</t>
  </si>
  <si>
    <t>Finančné a poisťovacie činnosti</t>
  </si>
  <si>
    <t>K</t>
  </si>
  <si>
    <t>Informácie a komunikácia</t>
  </si>
  <si>
    <t>J</t>
  </si>
  <si>
    <t>Ubytovacie a stravovacie služby</t>
  </si>
  <si>
    <t>I</t>
  </si>
  <si>
    <t>Doprava a skladovanie</t>
  </si>
  <si>
    <t>H</t>
  </si>
  <si>
    <t>Veľkoobchod a maloobchod; oprava motorových vozidiel</t>
  </si>
  <si>
    <t>G</t>
  </si>
  <si>
    <t>Stavebníctvo</t>
  </si>
  <si>
    <t>F</t>
  </si>
  <si>
    <t>Dodávka vody; čistenie a odvod odpadových vôd</t>
  </si>
  <si>
    <t>E</t>
  </si>
  <si>
    <t>Dodávka elektriny, plynu, pary a studeného vzduchu</t>
  </si>
  <si>
    <t>D</t>
  </si>
  <si>
    <t>Priemyselná výroba</t>
  </si>
  <si>
    <t>C</t>
  </si>
  <si>
    <t>Ťažba a dobývanie</t>
  </si>
  <si>
    <t>B</t>
  </si>
  <si>
    <t>Poľnohospodárstvo, lesníctvo a rybolov</t>
  </si>
  <si>
    <t>A</t>
  </si>
  <si>
    <t>Názov odvetvia (ŠKEČ)</t>
  </si>
  <si>
    <t>Prehľad porušení predpisov (nedostatkov) podľa ŠKEČ</t>
  </si>
  <si>
    <t>Kontrola NZ</t>
  </si>
  <si>
    <t>Kontrola PPV</t>
  </si>
  <si>
    <t>Kontrola BOZP</t>
  </si>
  <si>
    <t>porovn.</t>
  </si>
  <si>
    <t>Sumy pokút v €</t>
  </si>
  <si>
    <t>Počet pokút</t>
  </si>
  <si>
    <t>Druh výkonu</t>
  </si>
  <si>
    <t>Blokové pokuty</t>
  </si>
  <si>
    <t>Vybavovanie podnetov</t>
  </si>
  <si>
    <t>Násl. previerky - kontrola uložených opatrení</t>
  </si>
  <si>
    <t>Uloženie blokových pokút v €</t>
  </si>
  <si>
    <t>Zákaz činnosti vodiča</t>
  </si>
  <si>
    <t>Práce bez právneho titulu - nelegálne zamestnávanie</t>
  </si>
  <si>
    <t>Zákaz ostatných prác bez oprávnenia, resp. kvalifikácie</t>
  </si>
  <si>
    <t>Zákaz ostatných prác mladistvých a žien</t>
  </si>
  <si>
    <t>Zákaz nočnej práce mladistých</t>
  </si>
  <si>
    <t>Zákaz práce nadčas ostatných</t>
  </si>
  <si>
    <t>Odobratie osvedčenia revízneho technika</t>
  </si>
  <si>
    <t>Zákaz používania technológie, činnosti</t>
  </si>
  <si>
    <t>Zákaz používania výrobných a prevádzkových priestorov</t>
  </si>
  <si>
    <t>Zákaz používania motorového vozidla</t>
  </si>
  <si>
    <t>Zákaz prevádzky ostatných strojov a zariadení</t>
  </si>
  <si>
    <t>Zákaz prevádzky VTZ elektrických</t>
  </si>
  <si>
    <t>Zákaz prevádzky VTZ plynových</t>
  </si>
  <si>
    <t>Zákaz prevádzky VTZ zdvíhacích</t>
  </si>
  <si>
    <t xml:space="preserve">Zákaz prevádzky VTZ tlakových </t>
  </si>
  <si>
    <t>Počet rozhodnutí</t>
  </si>
  <si>
    <t>D r u h   r o z h o d n u t i a</t>
  </si>
  <si>
    <t>Prehľad rozhodnutí podľa druhu</t>
  </si>
  <si>
    <t>Tabuľka č. 7</t>
  </si>
  <si>
    <t>Počet chorôb z povolania</t>
  </si>
  <si>
    <t>Početnosť SPÚ na 100 000 zamestn.</t>
  </si>
  <si>
    <t>Počet smrtel. PÚ (SPU)</t>
  </si>
  <si>
    <t>Početnosť PÚ na 100 zamestnan.</t>
  </si>
  <si>
    <t>Priemerný počet nem. poistených zamestnan.</t>
  </si>
  <si>
    <t>Rok</t>
  </si>
  <si>
    <t>Sociálna poisťovňa a zdravotné poisťovne</t>
  </si>
  <si>
    <t xml:space="preserve">Prehľad výkonov inšpekcie práce </t>
  </si>
  <si>
    <t>Zákaz ostatných prác vykonávaných v rozpore s predpismi</t>
  </si>
  <si>
    <t>Navrhované pokuty organizáciám v €</t>
  </si>
  <si>
    <t>Navrhované pokuty jednotlivcom v €</t>
  </si>
  <si>
    <t>723*</t>
  </si>
  <si>
    <t>601*</t>
  </si>
  <si>
    <t>726*</t>
  </si>
  <si>
    <t>697*</t>
  </si>
  <si>
    <t>740*</t>
  </si>
  <si>
    <t>672*</t>
  </si>
  <si>
    <t>660*</t>
  </si>
  <si>
    <t>577*</t>
  </si>
  <si>
    <t>609*</t>
  </si>
  <si>
    <t>551*</t>
  </si>
  <si>
    <t>613*</t>
  </si>
  <si>
    <t>413*</t>
  </si>
  <si>
    <t>504*</t>
  </si>
  <si>
    <t>575*</t>
  </si>
  <si>
    <t>429*</t>
  </si>
  <si>
    <t>470*</t>
  </si>
  <si>
    <t>436*</t>
  </si>
  <si>
    <t>373*</t>
  </si>
  <si>
    <t>344*</t>
  </si>
  <si>
    <t>Počet dní PN pre PÚ</t>
  </si>
  <si>
    <t>Priemerné percento PN pre PÚ</t>
  </si>
  <si>
    <t>Počet dní PN na jeden PÚ</t>
  </si>
  <si>
    <t>Priemerný denný stav PN pre PÚ</t>
  </si>
  <si>
    <t>Poznámka: Počty pracovných úrazov za roky 2006 až 2011 obsahujú aj úrazy s PN najmenej 42 dní, ktoré vznikli od 1.7.2006 do 31.12.2011</t>
  </si>
  <si>
    <t>Tabuľka č. 6</t>
  </si>
  <si>
    <t xml:space="preserve">S p o l u  pokuty navrhnuté organizáciám </t>
  </si>
  <si>
    <t xml:space="preserve">S p o l u   pokuty navrhnuté jednotlivcom </t>
  </si>
  <si>
    <t xml:space="preserve">S p o l u   pokuty navrhnuté organizáciám </t>
  </si>
  <si>
    <t>S p o l u  pokuty navrhnuté jednotlivcom</t>
  </si>
  <si>
    <t>Tabuľka č. 5</t>
  </si>
  <si>
    <t>Tabuľka č. 4</t>
  </si>
  <si>
    <t>Tabuľka č. 3</t>
  </si>
  <si>
    <t>Tabuľka č. 2</t>
  </si>
  <si>
    <t>Tabuľka č. 1</t>
  </si>
  <si>
    <t>Druh činnosti, pri ktorej bola pokuta navrhnutá</t>
  </si>
  <si>
    <t>2015/2014</t>
  </si>
  <si>
    <t>rok 2015/2014</t>
  </si>
  <si>
    <t>Podiely hlavných skupín zdrojov na celkovom počte smrteľných pracovných úrazov v organizáciách podliehajúcich dozoru                                                                                                                                             v rokoch 2005 - 2015</t>
  </si>
  <si>
    <t>Podiely hlavných skupín zdrojov na celkovom počte ťažkých pracovných úrazov/s ťažkou ujmou na zdraví v organizáciách podliehajúcich dozoru v rokoch 2005 - 2015</t>
  </si>
  <si>
    <r>
      <t>Podiely jednotlivých skupín príčin na celkovom počte ťažkých pracovných úrazov/s ťažkou ujmou na zdraví v organizáciách podliehajúcich dozoru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v rokoch  2005 - 2015</t>
    </r>
  </si>
  <si>
    <r>
      <t xml:space="preserve">Podiely hlavných skupín zdrojov na celkovom počte registrovaných pracovných úrazov v organizáciách </t>
    </r>
    <r>
      <rPr>
        <b/>
        <sz val="12"/>
        <rFont val="Times New Roman"/>
        <family val="1"/>
        <charset val="238"/>
      </rPr>
      <t xml:space="preserve">podliehajúcich dozoru </t>
    </r>
    <r>
      <rPr>
        <b/>
        <sz val="12"/>
        <color indexed="8"/>
        <rFont val="Times New Roman"/>
        <family val="1"/>
        <charset val="238"/>
      </rPr>
      <t>v rokoch 2005 – 2015</t>
    </r>
  </si>
  <si>
    <r>
      <t xml:space="preserve">Podiely jednotlivých skupín príčin na celkovom počte registrovaných pracovných úrazov v organizáciách </t>
    </r>
    <r>
      <rPr>
        <b/>
        <sz val="12"/>
        <rFont val="Times New Roman"/>
        <family val="1"/>
        <charset val="238"/>
      </rPr>
      <t>podliehajúcich dozoru</t>
    </r>
    <r>
      <rPr>
        <b/>
        <sz val="12"/>
        <color indexed="8"/>
        <rFont val="Times New Roman"/>
        <family val="1"/>
        <charset val="238"/>
      </rPr>
      <t xml:space="preserve"> v rokoch 2005 - 2015</t>
    </r>
  </si>
  <si>
    <r>
      <t>Podiely jednotlivých skupín príčin na celkovom počte smrteľných pracovných úrazov v organizáciách podliehajúcich dozoru</t>
    </r>
    <r>
      <rPr>
        <sz val="12"/>
        <rFont val="Times New Roman"/>
        <family val="1"/>
        <charset val="238"/>
      </rPr>
      <t xml:space="preserve"> 
</t>
    </r>
    <r>
      <rPr>
        <b/>
        <sz val="12"/>
        <rFont val="Times New Roman"/>
        <family val="1"/>
        <charset val="238"/>
      </rPr>
      <t>v rokoch 2005 - 2015</t>
    </r>
  </si>
  <si>
    <t>Počet subjektov kontrolovaných v roku 2015</t>
  </si>
  <si>
    <t xml:space="preserve">Pokuty uložené organizáciám </t>
  </si>
  <si>
    <t xml:space="preserve">Pokuty uložené jednotlivcom </t>
  </si>
  <si>
    <t xml:space="preserve">Rozdelenie uložených pokút podľa druhu výkonu </t>
  </si>
  <si>
    <t>Zdroj údajov: Štatistický úrad Slovenskej republiky a Ministerstvo zdravotníctva Slovenskej republiky (*)</t>
  </si>
  <si>
    <t>301*</t>
  </si>
  <si>
    <t>Počet prípadov PN pre pracov. úrazy (PÚ)</t>
  </si>
  <si>
    <t>Vývoj pracovnej úrazovosti a chorôb z povolania v SR v rokoch 1969 – 2015</t>
  </si>
  <si>
    <t>323*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</si>
</sst>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"/>
    <numFmt numFmtId="165" formatCode="0.000"/>
    <numFmt numFmtId="166" formatCode="#,##0.000"/>
    <numFmt numFmtId="167" formatCode="_-* #\ ##0"/>
    <numFmt numFmtId="168" formatCode="000"/>
    <numFmt numFmtId="169" formatCode="#,##0.0"/>
    <numFmt numFmtId="170" formatCode="_-* #,##0\ _€_-;\-* #,##0\ _€_-;_-* &quot;-&quot;??\ _€_-;_-@_-"/>
  </numFmts>
  <fonts count="32" x14ac:knownFonts="1">
    <font>
      <sz val="10"/>
      <name val="Arial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Arial CE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Arial CE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b/>
      <u/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25" fillId="0" borderId="0" applyFont="0" applyFill="0" applyBorder="0" applyAlignment="0" applyProtection="0"/>
    <xf numFmtId="0" fontId="8" fillId="0" borderId="0"/>
    <xf numFmtId="0" fontId="12" fillId="0" borderId="0"/>
    <xf numFmtId="0" fontId="18" fillId="0" borderId="0"/>
    <xf numFmtId="0" fontId="7" fillId="0" borderId="0"/>
    <xf numFmtId="0" fontId="12" fillId="0" borderId="0"/>
    <xf numFmtId="0" fontId="7" fillId="0" borderId="0"/>
    <xf numFmtId="0" fontId="8" fillId="0" borderId="0"/>
    <xf numFmtId="0" fontId="7" fillId="0" borderId="0"/>
  </cellStyleXfs>
  <cellXfs count="36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3" fillId="0" borderId="12" xfId="3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3" fillId="0" borderId="12" xfId="2" applyNumberFormat="1" applyFont="1" applyBorder="1" applyAlignment="1">
      <alignment horizontal="center" vertical="center"/>
    </xf>
    <xf numFmtId="3" fontId="13" fillId="0" borderId="16" xfId="2" applyNumberFormat="1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49" fontId="13" fillId="0" borderId="18" xfId="3" applyNumberFormat="1" applyFont="1" applyBorder="1" applyAlignment="1">
      <alignment horizontal="center" vertical="center" wrapText="1"/>
    </xf>
    <xf numFmtId="0" fontId="13" fillId="0" borderId="19" xfId="3" applyFont="1" applyBorder="1" applyAlignment="1">
      <alignment horizontal="center" vertical="center" wrapText="1"/>
    </xf>
    <xf numFmtId="49" fontId="13" fillId="0" borderId="14" xfId="3" applyNumberFormat="1" applyFont="1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left" vertical="center"/>
    </xf>
    <xf numFmtId="2" fontId="6" fillId="0" borderId="0" xfId="3" applyNumberFormat="1" applyFont="1" applyAlignment="1">
      <alignment vertical="center"/>
    </xf>
    <xf numFmtId="49" fontId="6" fillId="0" borderId="20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left" vertical="center"/>
    </xf>
    <xf numFmtId="1" fontId="6" fillId="0" borderId="13" xfId="3" applyNumberFormat="1" applyFont="1" applyBorder="1" applyAlignment="1">
      <alignment horizontal="center" vertical="center"/>
    </xf>
    <xf numFmtId="0" fontId="6" fillId="0" borderId="2" xfId="3" applyFont="1" applyBorder="1" applyAlignment="1">
      <alignment horizontal="left" vertical="center"/>
    </xf>
    <xf numFmtId="49" fontId="6" fillId="0" borderId="8" xfId="3" applyNumberFormat="1" applyFont="1" applyBorder="1" applyAlignment="1">
      <alignment horizontal="center" vertical="center"/>
    </xf>
    <xf numFmtId="1" fontId="6" fillId="0" borderId="2" xfId="3" applyNumberFormat="1" applyFont="1" applyBorder="1" applyAlignment="1">
      <alignment horizontal="center" vertical="center"/>
    </xf>
    <xf numFmtId="49" fontId="6" fillId="0" borderId="21" xfId="3" applyNumberFormat="1" applyFont="1" applyBorder="1" applyAlignment="1">
      <alignment horizontal="center" vertical="center"/>
    </xf>
    <xf numFmtId="0" fontId="6" fillId="0" borderId="22" xfId="3" applyFont="1" applyBorder="1" applyAlignment="1">
      <alignment horizontal="left" vertical="center"/>
    </xf>
    <xf numFmtId="1" fontId="6" fillId="0" borderId="22" xfId="3" applyNumberFormat="1" applyFont="1" applyBorder="1" applyAlignment="1">
      <alignment horizontal="center" vertical="center"/>
    </xf>
    <xf numFmtId="0" fontId="13" fillId="0" borderId="23" xfId="3" applyFont="1" applyBorder="1" applyAlignment="1">
      <alignment horizontal="left" vertical="center"/>
    </xf>
    <xf numFmtId="0" fontId="13" fillId="0" borderId="24" xfId="3" applyFont="1" applyBorder="1" applyAlignment="1">
      <alignment horizontal="left" vertical="center"/>
    </xf>
    <xf numFmtId="1" fontId="13" fillId="0" borderId="25" xfId="3" applyNumberFormat="1" applyFont="1" applyBorder="1" applyAlignment="1">
      <alignment horizontal="center" vertical="center"/>
    </xf>
    <xf numFmtId="0" fontId="12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6" fillId="0" borderId="0" xfId="3" applyFont="1" applyAlignment="1">
      <alignment horizontal="centerContinuous" vertical="center"/>
    </xf>
    <xf numFmtId="2" fontId="13" fillId="0" borderId="26" xfId="3" applyNumberFormat="1" applyFont="1" applyBorder="1" applyAlignment="1">
      <alignment horizontal="center" vertical="center"/>
    </xf>
    <xf numFmtId="168" fontId="6" fillId="0" borderId="27" xfId="3" applyNumberFormat="1" applyFont="1" applyBorder="1" applyAlignment="1">
      <alignment horizontal="centerContinuous" vertical="center"/>
    </xf>
    <xf numFmtId="164" fontId="6" fillId="0" borderId="29" xfId="3" applyNumberFormat="1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0" xfId="3" applyFont="1" applyBorder="1" applyAlignment="1">
      <alignment horizontal="left" vertical="center"/>
    </xf>
    <xf numFmtId="168" fontId="6" fillId="0" borderId="8" xfId="3" applyNumberFormat="1" applyFont="1" applyBorder="1" applyAlignment="1">
      <alignment horizontal="centerContinuous" vertical="center"/>
    </xf>
    <xf numFmtId="0" fontId="6" fillId="0" borderId="1" xfId="3" applyFont="1" applyBorder="1" applyAlignment="1">
      <alignment horizontal="left" vertical="center"/>
    </xf>
    <xf numFmtId="0" fontId="6" fillId="0" borderId="23" xfId="3" applyFont="1" applyBorder="1" applyAlignment="1">
      <alignment horizontal="centerContinuous" vertical="center"/>
    </xf>
    <xf numFmtId="0" fontId="13" fillId="0" borderId="24" xfId="3" applyFont="1" applyBorder="1" applyAlignment="1">
      <alignment vertical="center"/>
    </xf>
    <xf numFmtId="3" fontId="17" fillId="0" borderId="31" xfId="3" applyNumberFormat="1" applyFont="1" applyBorder="1" applyAlignment="1">
      <alignment horizontal="center" vertical="center"/>
    </xf>
    <xf numFmtId="164" fontId="13" fillId="0" borderId="32" xfId="3" applyNumberFormat="1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167" fontId="13" fillId="0" borderId="33" xfId="3" applyNumberFormat="1" applyFont="1" applyBorder="1" applyAlignment="1">
      <alignment horizontal="center" vertical="center"/>
    </xf>
    <xf numFmtId="2" fontId="13" fillId="0" borderId="33" xfId="3" applyNumberFormat="1" applyFont="1" applyBorder="1" applyAlignment="1">
      <alignment horizontal="center" vertical="center"/>
    </xf>
    <xf numFmtId="167" fontId="6" fillId="0" borderId="1" xfId="3" applyNumberFormat="1" applyFont="1" applyBorder="1" applyAlignment="1">
      <alignment horizontal="center" vertical="center"/>
    </xf>
    <xf numFmtId="2" fontId="6" fillId="0" borderId="29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2" fontId="6" fillId="0" borderId="9" xfId="3" applyNumberFormat="1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168" fontId="6" fillId="0" borderId="21" xfId="3" applyNumberFormat="1" applyFont="1" applyBorder="1" applyAlignment="1">
      <alignment horizontal="centerContinuous" vertical="center"/>
    </xf>
    <xf numFmtId="167" fontId="6" fillId="0" borderId="22" xfId="3" applyNumberFormat="1" applyFont="1" applyBorder="1" applyAlignment="1">
      <alignment horizontal="center" vertical="center"/>
    </xf>
    <xf numFmtId="2" fontId="6" fillId="0" borderId="34" xfId="3" applyNumberFormat="1" applyFont="1" applyBorder="1" applyAlignment="1">
      <alignment horizontal="center" vertical="center"/>
    </xf>
    <xf numFmtId="167" fontId="13" fillId="0" borderId="31" xfId="3" applyNumberFormat="1" applyFont="1" applyBorder="1" applyAlignment="1">
      <alignment horizontal="center" vertical="center"/>
    </xf>
    <xf numFmtId="2" fontId="6" fillId="0" borderId="15" xfId="3" applyNumberFormat="1" applyFont="1" applyBorder="1" applyAlignment="1">
      <alignment horizontal="center" vertical="center"/>
    </xf>
    <xf numFmtId="0" fontId="6" fillId="0" borderId="35" xfId="3" applyFont="1" applyBorder="1" applyAlignment="1">
      <alignment horizontal="left" vertical="center"/>
    </xf>
    <xf numFmtId="0" fontId="13" fillId="0" borderId="36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2" fontId="14" fillId="0" borderId="34" xfId="3" applyNumberFormat="1" applyFont="1" applyBorder="1" applyAlignment="1">
      <alignment horizontal="center" vertical="center"/>
    </xf>
    <xf numFmtId="0" fontId="6" fillId="0" borderId="33" xfId="3" applyFont="1" applyBorder="1" applyAlignment="1">
      <alignment horizontal="centerContinuous" vertical="center"/>
    </xf>
    <xf numFmtId="0" fontId="13" fillId="0" borderId="33" xfId="3" applyFont="1" applyBorder="1" applyAlignment="1">
      <alignment vertical="center"/>
    </xf>
    <xf numFmtId="0" fontId="6" fillId="0" borderId="23" xfId="3" applyFont="1" applyBorder="1" applyAlignment="1">
      <alignment vertical="center"/>
    </xf>
    <xf numFmtId="49" fontId="9" fillId="0" borderId="0" xfId="2" applyNumberFormat="1" applyFont="1" applyAlignment="1">
      <alignment vertical="center"/>
    </xf>
    <xf numFmtId="49" fontId="11" fillId="0" borderId="0" xfId="2" applyNumberFormat="1" applyFont="1" applyAlignment="1">
      <alignment vertical="center"/>
    </xf>
    <xf numFmtId="164" fontId="6" fillId="0" borderId="11" xfId="3" applyNumberFormat="1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4" fontId="23" fillId="0" borderId="29" xfId="3" applyNumberFormat="1" applyFont="1" applyBorder="1" applyAlignment="1">
      <alignment horizontal="center" vertical="center"/>
    </xf>
    <xf numFmtId="4" fontId="23" fillId="0" borderId="9" xfId="3" applyNumberFormat="1" applyFont="1" applyBorder="1" applyAlignment="1">
      <alignment horizontal="center" vertical="center"/>
    </xf>
    <xf numFmtId="3" fontId="13" fillId="0" borderId="31" xfId="3" applyNumberFormat="1" applyFont="1" applyBorder="1" applyAlignment="1">
      <alignment horizontal="center" vertical="center"/>
    </xf>
    <xf numFmtId="169" fontId="23" fillId="0" borderId="9" xfId="3" applyNumberFormat="1" applyFont="1" applyBorder="1" applyAlignment="1">
      <alignment horizontal="center" vertical="center"/>
    </xf>
    <xf numFmtId="0" fontId="24" fillId="0" borderId="0" xfId="3" applyFont="1" applyAlignment="1">
      <alignment horizontal="centerContinuous" vertical="center"/>
    </xf>
    <xf numFmtId="0" fontId="6" fillId="0" borderId="37" xfId="3" applyFont="1" applyBorder="1" applyAlignment="1">
      <alignment horizontal="center" vertical="center"/>
    </xf>
    <xf numFmtId="0" fontId="6" fillId="0" borderId="38" xfId="3" applyFont="1" applyBorder="1" applyAlignment="1">
      <alignment horizontal="left" vertical="center"/>
    </xf>
    <xf numFmtId="0" fontId="13" fillId="0" borderId="39" xfId="3" applyFont="1" applyBorder="1" applyAlignment="1">
      <alignment horizontal="left" vertical="center"/>
    </xf>
    <xf numFmtId="3" fontId="13" fillId="0" borderId="40" xfId="3" applyNumberFormat="1" applyFont="1" applyBorder="1" applyAlignment="1">
      <alignment horizontal="center" vertical="center"/>
    </xf>
    <xf numFmtId="0" fontId="13" fillId="0" borderId="40" xfId="3" applyFont="1" applyBorder="1" applyAlignment="1">
      <alignment horizontal="center" vertical="center"/>
    </xf>
    <xf numFmtId="0" fontId="6" fillId="0" borderId="27" xfId="3" applyFont="1" applyBorder="1" applyAlignment="1">
      <alignment horizontal="left" vertical="center"/>
    </xf>
    <xf numFmtId="0" fontId="6" fillId="0" borderId="41" xfId="3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169" fontId="6" fillId="0" borderId="29" xfId="3" applyNumberFormat="1" applyFont="1" applyBorder="1" applyAlignment="1">
      <alignment horizontal="center" vertical="center"/>
    </xf>
    <xf numFmtId="169" fontId="13" fillId="0" borderId="17" xfId="3" applyNumberFormat="1" applyFont="1" applyBorder="1" applyAlignment="1">
      <alignment horizontal="center" vertical="center"/>
    </xf>
    <xf numFmtId="0" fontId="6" fillId="0" borderId="0" xfId="4" applyFont="1" applyAlignment="1">
      <alignment vertical="center"/>
    </xf>
    <xf numFmtId="2" fontId="6" fillId="0" borderId="0" xfId="4" applyNumberFormat="1" applyFont="1" applyAlignment="1">
      <alignment vertical="center"/>
    </xf>
    <xf numFmtId="0" fontId="6" fillId="0" borderId="20" xfId="4" applyFont="1" applyBorder="1" applyAlignment="1">
      <alignment horizontal="center" vertical="center"/>
    </xf>
    <xf numFmtId="0" fontId="6" fillId="0" borderId="13" xfId="4" applyFont="1" applyBorder="1" applyAlignment="1">
      <alignment horizontal="left" vertical="center"/>
    </xf>
    <xf numFmtId="0" fontId="6" fillId="0" borderId="39" xfId="4" applyFont="1" applyBorder="1" applyAlignment="1">
      <alignment horizontal="center" vertical="center"/>
    </xf>
    <xf numFmtId="1" fontId="13" fillId="0" borderId="40" xfId="4" applyNumberFormat="1" applyFont="1" applyBorder="1" applyAlignment="1">
      <alignment horizontal="center" vertical="center"/>
    </xf>
    <xf numFmtId="1" fontId="13" fillId="0" borderId="43" xfId="4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left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2" fontId="19" fillId="0" borderId="29" xfId="0" applyNumberFormat="1" applyFont="1" applyBorder="1" applyAlignment="1">
      <alignment horizontal="left" vertical="center"/>
    </xf>
    <xf numFmtId="2" fontId="19" fillId="0" borderId="4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" fillId="0" borderId="29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2" fontId="19" fillId="0" borderId="29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left" vertical="center" wrapText="1"/>
    </xf>
    <xf numFmtId="0" fontId="1" fillId="2" borderId="56" xfId="0" applyFont="1" applyFill="1" applyBorder="1" applyAlignment="1">
      <alignment horizontal="left" vertical="center" wrapText="1"/>
    </xf>
    <xf numFmtId="49" fontId="13" fillId="0" borderId="57" xfId="2" applyNumberFormat="1" applyFont="1" applyBorder="1" applyAlignment="1">
      <alignment horizontal="center" vertical="center"/>
    </xf>
    <xf numFmtId="3" fontId="13" fillId="0" borderId="58" xfId="2" applyNumberFormat="1" applyFont="1" applyBorder="1" applyAlignment="1">
      <alignment horizontal="center" vertical="center"/>
    </xf>
    <xf numFmtId="0" fontId="13" fillId="0" borderId="59" xfId="2" applyFont="1" applyBorder="1" applyAlignment="1">
      <alignment vertical="center"/>
    </xf>
    <xf numFmtId="0" fontId="6" fillId="0" borderId="60" xfId="2" applyFont="1" applyBorder="1" applyAlignment="1">
      <alignment vertical="center"/>
    </xf>
    <xf numFmtId="0" fontId="13" fillId="0" borderId="61" xfId="2" applyFont="1" applyBorder="1" applyAlignment="1">
      <alignment vertical="center"/>
    </xf>
    <xf numFmtId="0" fontId="6" fillId="0" borderId="62" xfId="2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6" fillId="0" borderId="28" xfId="3" applyNumberFormat="1" applyFont="1" applyBorder="1" applyAlignment="1">
      <alignment horizontal="center" vertical="center"/>
    </xf>
    <xf numFmtId="1" fontId="13" fillId="0" borderId="31" xfId="3" applyNumberFormat="1" applyFont="1" applyBorder="1" applyAlignment="1">
      <alignment horizontal="center" vertical="center"/>
    </xf>
    <xf numFmtId="169" fontId="23" fillId="0" borderId="11" xfId="3" applyNumberFormat="1" applyFont="1" applyBorder="1" applyAlignment="1">
      <alignment horizontal="center" vertical="center"/>
    </xf>
    <xf numFmtId="169" fontId="23" fillId="0" borderId="32" xfId="3" applyNumberFormat="1" applyFont="1" applyBorder="1" applyAlignment="1">
      <alignment horizontal="center" vertical="center"/>
    </xf>
    <xf numFmtId="0" fontId="6" fillId="0" borderId="63" xfId="3" applyFont="1" applyBorder="1" applyAlignment="1">
      <alignment horizontal="left" vertical="center"/>
    </xf>
    <xf numFmtId="3" fontId="6" fillId="0" borderId="64" xfId="3" applyNumberFormat="1" applyFont="1" applyBorder="1" applyAlignment="1">
      <alignment horizontal="center" vertical="center"/>
    </xf>
    <xf numFmtId="3" fontId="13" fillId="0" borderId="65" xfId="3" applyNumberFormat="1" applyFont="1" applyBorder="1" applyAlignment="1">
      <alignment horizontal="center" vertical="center"/>
    </xf>
    <xf numFmtId="3" fontId="13" fillId="0" borderId="39" xfId="3" applyNumberFormat="1" applyFont="1" applyBorder="1" applyAlignment="1">
      <alignment horizontal="center" vertical="center"/>
    </xf>
    <xf numFmtId="0" fontId="13" fillId="0" borderId="39" xfId="3" applyFont="1" applyBorder="1" applyAlignment="1">
      <alignment horizontal="center" vertical="center"/>
    </xf>
    <xf numFmtId="3" fontId="6" fillId="0" borderId="66" xfId="3" applyNumberFormat="1" applyFont="1" applyBorder="1" applyAlignment="1">
      <alignment horizontal="center" vertical="center"/>
    </xf>
    <xf numFmtId="3" fontId="6" fillId="0" borderId="67" xfId="3" applyNumberFormat="1" applyFont="1" applyBorder="1" applyAlignment="1">
      <alignment horizontal="center" vertical="center"/>
    </xf>
    <xf numFmtId="164" fontId="6" fillId="0" borderId="68" xfId="4" applyNumberFormat="1" applyFont="1" applyBorder="1" applyAlignment="1">
      <alignment horizontal="center" vertical="center"/>
    </xf>
    <xf numFmtId="164" fontId="13" fillId="0" borderId="61" xfId="4" applyNumberFormat="1" applyFont="1" applyBorder="1" applyAlignment="1">
      <alignment horizontal="center" vertical="center"/>
    </xf>
    <xf numFmtId="3" fontId="6" fillId="0" borderId="50" xfId="4" applyNumberFormat="1" applyFont="1" applyBorder="1" applyAlignment="1">
      <alignment horizontal="center" vertical="center"/>
    </xf>
    <xf numFmtId="3" fontId="6" fillId="0" borderId="2" xfId="4" applyNumberFormat="1" applyFont="1" applyBorder="1" applyAlignment="1">
      <alignment horizontal="center" vertical="center"/>
    </xf>
    <xf numFmtId="3" fontId="6" fillId="0" borderId="22" xfId="4" applyNumberFormat="1" applyFont="1" applyBorder="1" applyAlignment="1">
      <alignment horizontal="center" vertical="center"/>
    </xf>
    <xf numFmtId="164" fontId="6" fillId="0" borderId="69" xfId="4" applyNumberFormat="1" applyFont="1" applyBorder="1" applyAlignment="1">
      <alignment horizontal="center" vertical="center"/>
    </xf>
    <xf numFmtId="0" fontId="14" fillId="0" borderId="65" xfId="4" applyFont="1" applyBorder="1" applyAlignment="1">
      <alignment horizontal="left" vertical="center"/>
    </xf>
    <xf numFmtId="1" fontId="13" fillId="0" borderId="47" xfId="4" applyNumberFormat="1" applyFont="1" applyBorder="1" applyAlignment="1">
      <alignment horizontal="center" vertical="center"/>
    </xf>
    <xf numFmtId="3" fontId="6" fillId="0" borderId="49" xfId="4" applyNumberFormat="1" applyFont="1" applyBorder="1" applyAlignment="1">
      <alignment horizontal="center" vertical="center"/>
    </xf>
    <xf numFmtId="3" fontId="6" fillId="0" borderId="8" xfId="4" applyNumberFormat="1" applyFont="1" applyBorder="1" applyAlignment="1">
      <alignment horizontal="center" vertical="center"/>
    </xf>
    <xf numFmtId="3" fontId="6" fillId="0" borderId="21" xfId="4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19" fillId="0" borderId="70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3" fontId="20" fillId="0" borderId="71" xfId="2" applyNumberFormat="1" applyFont="1" applyBorder="1" applyAlignment="1">
      <alignment horizontal="center" vertical="center"/>
    </xf>
    <xf numFmtId="3" fontId="20" fillId="0" borderId="4" xfId="2" applyNumberFormat="1" applyFont="1" applyBorder="1" applyAlignment="1">
      <alignment horizontal="center" vertical="center"/>
    </xf>
    <xf numFmtId="3" fontId="20" fillId="0" borderId="8" xfId="2" applyNumberFormat="1" applyFont="1" applyBorder="1" applyAlignment="1">
      <alignment horizontal="center" vertical="center"/>
    </xf>
    <xf numFmtId="3" fontId="20" fillId="0" borderId="2" xfId="2" applyNumberFormat="1" applyFont="1" applyBorder="1" applyAlignment="1">
      <alignment horizontal="center" vertical="center"/>
    </xf>
    <xf numFmtId="3" fontId="20" fillId="0" borderId="72" xfId="2" applyNumberFormat="1" applyFont="1" applyBorder="1" applyAlignment="1">
      <alignment horizontal="center" vertical="center"/>
    </xf>
    <xf numFmtId="3" fontId="20" fillId="0" borderId="12" xfId="2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1" fontId="6" fillId="0" borderId="15" xfId="3" applyNumberFormat="1" applyFont="1" applyBorder="1" applyAlignment="1">
      <alignment horizontal="center" vertical="center"/>
    </xf>
    <xf numFmtId="1" fontId="6" fillId="0" borderId="9" xfId="3" applyNumberFormat="1" applyFont="1" applyBorder="1" applyAlignment="1">
      <alignment horizontal="center" vertical="center"/>
    </xf>
    <xf numFmtId="1" fontId="6" fillId="0" borderId="14" xfId="3" applyNumberFormat="1" applyFont="1" applyBorder="1" applyAlignment="1">
      <alignment horizontal="center" vertical="center"/>
    </xf>
    <xf numFmtId="1" fontId="6" fillId="0" borderId="63" xfId="3" applyNumberFormat="1" applyFont="1" applyBorder="1" applyAlignment="1">
      <alignment horizontal="center" vertical="center"/>
    </xf>
    <xf numFmtId="1" fontId="6" fillId="0" borderId="41" xfId="3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 wrapText="1"/>
    </xf>
    <xf numFmtId="49" fontId="13" fillId="0" borderId="14" xfId="2" applyNumberFormat="1" applyFont="1" applyBorder="1" applyAlignment="1">
      <alignment horizontal="center" vertical="center"/>
    </xf>
    <xf numFmtId="3" fontId="20" fillId="0" borderId="15" xfId="2" applyNumberFormat="1" applyFont="1" applyBorder="1" applyAlignment="1">
      <alignment horizontal="center" vertical="center"/>
    </xf>
    <xf numFmtId="3" fontId="20" fillId="0" borderId="9" xfId="2" applyNumberFormat="1" applyFont="1" applyBorder="1" applyAlignment="1">
      <alignment horizontal="center" vertical="center"/>
    </xf>
    <xf numFmtId="3" fontId="20" fillId="0" borderId="14" xfId="2" applyNumberFormat="1" applyFont="1" applyBorder="1" applyAlignment="1">
      <alignment horizontal="center" vertical="center"/>
    </xf>
    <xf numFmtId="3" fontId="13" fillId="0" borderId="17" xfId="2" applyNumberFormat="1" applyFont="1" applyBorder="1" applyAlignment="1">
      <alignment horizontal="center" vertical="center"/>
    </xf>
    <xf numFmtId="1" fontId="6" fillId="0" borderId="71" xfId="3" applyNumberFormat="1" applyFont="1" applyBorder="1" applyAlignment="1">
      <alignment horizontal="center" vertical="center"/>
    </xf>
    <xf numFmtId="170" fontId="6" fillId="0" borderId="71" xfId="1" applyNumberFormat="1" applyFont="1" applyBorder="1" applyAlignment="1">
      <alignment horizontal="center" vertical="center"/>
    </xf>
    <xf numFmtId="1" fontId="6" fillId="0" borderId="8" xfId="3" applyNumberFormat="1" applyFont="1" applyBorder="1" applyAlignment="1">
      <alignment horizontal="center" vertical="center"/>
    </xf>
    <xf numFmtId="170" fontId="6" fillId="0" borderId="8" xfId="1" applyNumberFormat="1" applyFont="1" applyBorder="1" applyAlignment="1">
      <alignment horizontal="center" vertical="center"/>
    </xf>
    <xf numFmtId="1" fontId="6" fillId="0" borderId="72" xfId="3" applyNumberFormat="1" applyFont="1" applyBorder="1" applyAlignment="1">
      <alignment horizontal="center" vertical="center"/>
    </xf>
    <xf numFmtId="170" fontId="6" fillId="0" borderId="72" xfId="1" applyNumberFormat="1" applyFont="1" applyBorder="1" applyAlignment="1">
      <alignment horizontal="center" vertical="center"/>
    </xf>
    <xf numFmtId="3" fontId="13" fillId="0" borderId="61" xfId="3" applyNumberFormat="1" applyFont="1" applyBorder="1" applyAlignment="1">
      <alignment horizontal="center" vertical="center"/>
    </xf>
    <xf numFmtId="3" fontId="13" fillId="0" borderId="56" xfId="3" applyNumberFormat="1" applyFont="1" applyBorder="1" applyAlignment="1">
      <alignment horizontal="center" vertical="center"/>
    </xf>
    <xf numFmtId="169" fontId="13" fillId="0" borderId="56" xfId="3" applyNumberFormat="1" applyFont="1" applyBorder="1" applyAlignment="1">
      <alignment horizontal="center" vertical="center"/>
    </xf>
    <xf numFmtId="1" fontId="14" fillId="0" borderId="47" xfId="3" applyNumberFormat="1" applyFont="1" applyBorder="1" applyAlignment="1">
      <alignment horizontal="center" vertical="center"/>
    </xf>
    <xf numFmtId="3" fontId="6" fillId="0" borderId="37" xfId="3" applyNumberFormat="1" applyFont="1" applyBorder="1" applyAlignment="1">
      <alignment horizontal="center" vertical="center"/>
    </xf>
    <xf numFmtId="3" fontId="6" fillId="0" borderId="30" xfId="3" applyNumberFormat="1" applyFont="1" applyBorder="1" applyAlignment="1">
      <alignment horizontal="center" vertical="center"/>
    </xf>
    <xf numFmtId="3" fontId="6" fillId="0" borderId="42" xfId="3" applyNumberFormat="1" applyFont="1" applyBorder="1" applyAlignment="1">
      <alignment horizontal="center" vertical="center"/>
    </xf>
    <xf numFmtId="0" fontId="27" fillId="0" borderId="0" xfId="4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7" fillId="0" borderId="0" xfId="9"/>
    <xf numFmtId="0" fontId="19" fillId="0" borderId="0" xfId="9" applyFont="1" applyAlignment="1">
      <alignment wrapText="1"/>
    </xf>
    <xf numFmtId="3" fontId="6" fillId="0" borderId="54" xfId="9" applyNumberFormat="1" applyFont="1" applyBorder="1" applyAlignment="1">
      <alignment horizontal="center"/>
    </xf>
    <xf numFmtId="4" fontId="6" fillId="0" borderId="53" xfId="9" applyNumberFormat="1" applyFont="1" applyBorder="1" applyAlignment="1">
      <alignment horizontal="center"/>
    </xf>
    <xf numFmtId="3" fontId="6" fillId="0" borderId="53" xfId="9" applyNumberFormat="1" applyFont="1" applyBorder="1" applyAlignment="1">
      <alignment horizontal="center"/>
    </xf>
    <xf numFmtId="166" fontId="6" fillId="0" borderId="53" xfId="9" applyNumberFormat="1" applyFont="1" applyBorder="1" applyAlignment="1">
      <alignment horizontal="center"/>
    </xf>
    <xf numFmtId="2" fontId="6" fillId="0" borderId="53" xfId="9" applyNumberFormat="1" applyFont="1" applyBorder="1" applyAlignment="1">
      <alignment horizontal="center"/>
    </xf>
    <xf numFmtId="0" fontId="20" fillId="0" borderId="52" xfId="9" applyFont="1" applyBorder="1" applyAlignment="1">
      <alignment horizontal="center" wrapText="1"/>
    </xf>
    <xf numFmtId="3" fontId="6" fillId="0" borderId="85" xfId="9" applyNumberFormat="1" applyFont="1" applyBorder="1" applyAlignment="1">
      <alignment horizontal="center"/>
    </xf>
    <xf numFmtId="4" fontId="6" fillId="0" borderId="81" xfId="9" applyNumberFormat="1" applyFont="1" applyBorder="1" applyAlignment="1">
      <alignment horizontal="center"/>
    </xf>
    <xf numFmtId="3" fontId="6" fillId="0" borderId="81" xfId="9" applyNumberFormat="1" applyFont="1" applyBorder="1" applyAlignment="1">
      <alignment horizontal="center"/>
    </xf>
    <xf numFmtId="166" fontId="6" fillId="0" borderId="81" xfId="9" applyNumberFormat="1" applyFont="1" applyBorder="1" applyAlignment="1">
      <alignment horizontal="center"/>
    </xf>
    <xf numFmtId="2" fontId="6" fillId="0" borderId="81" xfId="9" applyNumberFormat="1" applyFont="1" applyBorder="1" applyAlignment="1">
      <alignment horizontal="center"/>
    </xf>
    <xf numFmtId="0" fontId="20" fillId="0" borderId="83" xfId="9" applyFont="1" applyBorder="1" applyAlignment="1">
      <alignment horizontal="center" wrapText="1"/>
    </xf>
    <xf numFmtId="3" fontId="6" fillId="0" borderId="9" xfId="9" applyNumberFormat="1" applyFont="1" applyBorder="1" applyAlignment="1">
      <alignment horizontal="center"/>
    </xf>
    <xf numFmtId="4" fontId="6" fillId="0" borderId="2" xfId="9" applyNumberFormat="1" applyFont="1" applyBorder="1" applyAlignment="1">
      <alignment horizontal="center"/>
    </xf>
    <xf numFmtId="3" fontId="6" fillId="0" borderId="2" xfId="9" applyNumberFormat="1" applyFont="1" applyBorder="1" applyAlignment="1">
      <alignment horizontal="center"/>
    </xf>
    <xf numFmtId="166" fontId="6" fillId="0" borderId="2" xfId="9" applyNumberFormat="1" applyFont="1" applyBorder="1" applyAlignment="1">
      <alignment horizontal="center"/>
    </xf>
    <xf numFmtId="2" fontId="6" fillId="0" borderId="2" xfId="9" applyNumberFormat="1" applyFont="1" applyBorder="1" applyAlignment="1">
      <alignment horizontal="center"/>
    </xf>
    <xf numFmtId="0" fontId="20" fillId="0" borderId="8" xfId="9" applyFont="1" applyBorder="1" applyAlignment="1">
      <alignment horizontal="center" wrapText="1"/>
    </xf>
    <xf numFmtId="3" fontId="19" fillId="0" borderId="9" xfId="9" applyNumberFormat="1" applyFont="1" applyBorder="1" applyAlignment="1">
      <alignment horizontal="center" wrapText="1"/>
    </xf>
    <xf numFmtId="2" fontId="19" fillId="0" borderId="2" xfId="9" applyNumberFormat="1" applyFont="1" applyBorder="1" applyAlignment="1">
      <alignment horizontal="center" wrapText="1"/>
    </xf>
    <xf numFmtId="0" fontId="19" fillId="0" borderId="2" xfId="9" applyFont="1" applyBorder="1" applyAlignment="1">
      <alignment horizontal="center" wrapText="1"/>
    </xf>
    <xf numFmtId="3" fontId="19" fillId="0" borderId="2" xfId="9" applyNumberFormat="1" applyFont="1" applyBorder="1" applyAlignment="1">
      <alignment horizontal="center" wrapText="1"/>
    </xf>
    <xf numFmtId="165" fontId="19" fillId="0" borderId="2" xfId="9" applyNumberFormat="1" applyFont="1" applyBorder="1" applyAlignment="1">
      <alignment horizontal="center" wrapText="1"/>
    </xf>
    <xf numFmtId="3" fontId="19" fillId="0" borderId="11" xfId="9" applyNumberFormat="1" applyFont="1" applyBorder="1" applyAlignment="1">
      <alignment horizontal="center" wrapText="1"/>
    </xf>
    <xf numFmtId="2" fontId="19" fillId="0" borderId="3" xfId="9" applyNumberFormat="1" applyFont="1" applyBorder="1" applyAlignment="1">
      <alignment horizontal="center" wrapText="1"/>
    </xf>
    <xf numFmtId="0" fontId="19" fillId="0" borderId="3" xfId="9" applyFont="1" applyBorder="1" applyAlignment="1">
      <alignment horizontal="center" wrapText="1"/>
    </xf>
    <xf numFmtId="3" fontId="19" fillId="0" borderId="3" xfId="9" applyNumberFormat="1" applyFont="1" applyBorder="1" applyAlignment="1">
      <alignment horizontal="center" wrapText="1"/>
    </xf>
    <xf numFmtId="165" fontId="19" fillId="0" borderId="3" xfId="9" applyNumberFormat="1" applyFont="1" applyBorder="1" applyAlignment="1">
      <alignment horizontal="center" wrapText="1"/>
    </xf>
    <xf numFmtId="0" fontId="20" fillId="0" borderId="10" xfId="9" applyFont="1" applyBorder="1" applyAlignment="1">
      <alignment horizontal="center" wrapText="1"/>
    </xf>
    <xf numFmtId="0" fontId="28" fillId="0" borderId="51" xfId="9" applyFont="1" applyBorder="1" applyAlignment="1">
      <alignment horizontal="center" vertical="center" wrapText="1"/>
    </xf>
    <xf numFmtId="0" fontId="29" fillId="0" borderId="50" xfId="9" applyFont="1" applyBorder="1" applyAlignment="1">
      <alignment horizontal="center" vertical="center" wrapText="1"/>
    </xf>
    <xf numFmtId="0" fontId="28" fillId="0" borderId="49" xfId="9" applyFont="1" applyBorder="1" applyAlignment="1">
      <alignment horizontal="center" vertical="center" wrapText="1"/>
    </xf>
    <xf numFmtId="3" fontId="30" fillId="4" borderId="2" xfId="9" applyNumberFormat="1" applyFont="1" applyFill="1" applyBorder="1" applyAlignment="1">
      <alignment horizontal="center" wrapText="1"/>
    </xf>
    <xf numFmtId="2" fontId="30" fillId="4" borderId="2" xfId="9" applyNumberFormat="1" applyFont="1" applyFill="1" applyBorder="1" applyAlignment="1">
      <alignment horizontal="center" wrapText="1"/>
    </xf>
    <xf numFmtId="165" fontId="30" fillId="4" borderId="2" xfId="9" applyNumberFormat="1" applyFont="1" applyFill="1" applyBorder="1" applyAlignment="1">
      <alignment horizontal="center" wrapText="1"/>
    </xf>
    <xf numFmtId="0" fontId="30" fillId="4" borderId="2" xfId="9" applyFont="1" applyFill="1" applyBorder="1" applyAlignment="1">
      <alignment horizontal="center" wrapText="1"/>
    </xf>
    <xf numFmtId="3" fontId="30" fillId="4" borderId="9" xfId="9" applyNumberFormat="1" applyFont="1" applyFill="1" applyBorder="1" applyAlignment="1">
      <alignment horizontal="center" wrapText="1"/>
    </xf>
    <xf numFmtId="3" fontId="30" fillId="5" borderId="2" xfId="9" applyNumberFormat="1" applyFont="1" applyFill="1" applyBorder="1" applyAlignment="1">
      <alignment horizontal="center" wrapText="1"/>
    </xf>
    <xf numFmtId="2" fontId="30" fillId="5" borderId="2" xfId="9" applyNumberFormat="1" applyFont="1" applyFill="1" applyBorder="1" applyAlignment="1">
      <alignment horizontal="center" wrapText="1"/>
    </xf>
    <xf numFmtId="165" fontId="30" fillId="5" borderId="2" xfId="9" applyNumberFormat="1" applyFont="1" applyFill="1" applyBorder="1" applyAlignment="1">
      <alignment horizontal="center" wrapText="1"/>
    </xf>
    <xf numFmtId="0" fontId="30" fillId="5" borderId="2" xfId="9" applyFont="1" applyFill="1" applyBorder="1" applyAlignment="1">
      <alignment horizontal="center" wrapText="1"/>
    </xf>
    <xf numFmtId="3" fontId="30" fillId="5" borderId="9" xfId="9" applyNumberFormat="1" applyFont="1" applyFill="1" applyBorder="1" applyAlignment="1">
      <alignment horizontal="center" wrapText="1"/>
    </xf>
    <xf numFmtId="3" fontId="30" fillId="5" borderId="2" xfId="9" applyNumberFormat="1" applyFont="1" applyFill="1" applyBorder="1" applyAlignment="1">
      <alignment horizontal="center"/>
    </xf>
    <xf numFmtId="2" fontId="30" fillId="5" borderId="2" xfId="9" applyNumberFormat="1" applyFont="1" applyFill="1" applyBorder="1" applyAlignment="1">
      <alignment horizontal="center"/>
    </xf>
    <xf numFmtId="165" fontId="30" fillId="5" borderId="2" xfId="9" applyNumberFormat="1" applyFont="1" applyFill="1" applyBorder="1" applyAlignment="1">
      <alignment horizontal="center"/>
    </xf>
    <xf numFmtId="0" fontId="30" fillId="5" borderId="2" xfId="9" applyFont="1" applyFill="1" applyBorder="1" applyAlignment="1">
      <alignment horizontal="center"/>
    </xf>
    <xf numFmtId="0" fontId="30" fillId="5" borderId="9" xfId="9" applyFont="1" applyFill="1" applyBorder="1" applyAlignment="1">
      <alignment horizontal="center"/>
    </xf>
    <xf numFmtId="0" fontId="8" fillId="0" borderId="0" xfId="2"/>
    <xf numFmtId="0" fontId="31" fillId="5" borderId="8" xfId="9" applyFont="1" applyFill="1" applyBorder="1" applyAlignment="1">
      <alignment horizontal="center"/>
    </xf>
    <xf numFmtId="0" fontId="31" fillId="5" borderId="8" xfId="9" applyFont="1" applyFill="1" applyBorder="1" applyAlignment="1">
      <alignment horizontal="center" wrapText="1"/>
    </xf>
    <xf numFmtId="0" fontId="31" fillId="4" borderId="8" xfId="9" applyFont="1" applyFill="1" applyBorder="1" applyAlignment="1">
      <alignment horizontal="center" wrapText="1"/>
    </xf>
    <xf numFmtId="0" fontId="13" fillId="0" borderId="73" xfId="2" applyFont="1" applyBorder="1" applyAlignment="1">
      <alignment horizontal="center" vertical="center"/>
    </xf>
    <xf numFmtId="0" fontId="13" fillId="0" borderId="74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6" fillId="0" borderId="64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49" fontId="13" fillId="0" borderId="43" xfId="2" applyNumberFormat="1" applyFont="1" applyBorder="1" applyAlignment="1">
      <alignment horizontal="center" vertical="center"/>
    </xf>
    <xf numFmtId="49" fontId="13" fillId="0" borderId="75" xfId="2" applyNumberFormat="1" applyFont="1" applyBorder="1" applyAlignment="1">
      <alignment horizontal="center" vertical="center"/>
    </xf>
    <xf numFmtId="49" fontId="13" fillId="0" borderId="62" xfId="2" applyNumberFormat="1" applyFont="1" applyBorder="1" applyAlignment="1">
      <alignment horizontal="center" vertical="center"/>
    </xf>
    <xf numFmtId="0" fontId="13" fillId="0" borderId="76" xfId="3" applyFont="1" applyBorder="1" applyAlignment="1">
      <alignment horizontal="center" vertical="center"/>
    </xf>
    <xf numFmtId="0" fontId="13" fillId="0" borderId="77" xfId="3" applyFont="1" applyBorder="1" applyAlignment="1">
      <alignment horizontal="center" vertical="center"/>
    </xf>
    <xf numFmtId="0" fontId="13" fillId="0" borderId="74" xfId="3" applyFont="1" applyBorder="1" applyAlignment="1">
      <alignment horizontal="center" vertical="center" wrapText="1"/>
    </xf>
    <xf numFmtId="0" fontId="13" fillId="0" borderId="78" xfId="3" applyFont="1" applyBorder="1" applyAlignment="1">
      <alignment horizontal="center" vertical="center" wrapText="1"/>
    </xf>
    <xf numFmtId="0" fontId="13" fillId="0" borderId="79" xfId="3" applyFont="1" applyBorder="1" applyAlignment="1">
      <alignment horizontal="center" vertical="center"/>
    </xf>
    <xf numFmtId="0" fontId="13" fillId="0" borderId="80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3" fillId="0" borderId="74" xfId="3" applyFont="1" applyBorder="1" applyAlignment="1">
      <alignment horizontal="center" vertical="center"/>
    </xf>
    <xf numFmtId="0" fontId="13" fillId="0" borderId="78" xfId="3" applyFont="1" applyBorder="1" applyAlignment="1">
      <alignment horizontal="center" vertical="center"/>
    </xf>
    <xf numFmtId="0" fontId="13" fillId="0" borderId="81" xfId="3" applyFont="1" applyBorder="1" applyAlignment="1">
      <alignment horizontal="center" vertical="center"/>
    </xf>
    <xf numFmtId="0" fontId="13" fillId="0" borderId="82" xfId="3" applyFont="1" applyBorder="1" applyAlignment="1">
      <alignment horizontal="center" vertical="center"/>
    </xf>
    <xf numFmtId="0" fontId="12" fillId="0" borderId="73" xfId="3" applyFont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2" fontId="13" fillId="0" borderId="51" xfId="3" applyNumberFormat="1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3" fillId="0" borderId="83" xfId="3" applyFont="1" applyBorder="1" applyAlignment="1">
      <alignment horizontal="center" vertical="center"/>
    </xf>
    <xf numFmtId="0" fontId="13" fillId="0" borderId="23" xfId="3" applyFont="1" applyBorder="1" applyAlignment="1">
      <alignment horizontal="left" vertical="center"/>
    </xf>
    <xf numFmtId="0" fontId="13" fillId="0" borderId="24" xfId="3" applyFont="1" applyBorder="1" applyAlignment="1">
      <alignment horizontal="left" vertical="center"/>
    </xf>
    <xf numFmtId="0" fontId="13" fillId="0" borderId="50" xfId="3" applyFont="1" applyBorder="1" applyAlignment="1">
      <alignment horizontal="center" vertical="center"/>
    </xf>
    <xf numFmtId="0" fontId="12" fillId="0" borderId="50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2" fontId="13" fillId="0" borderId="26" xfId="3" applyNumberFormat="1" applyFont="1" applyBorder="1" applyAlignment="1">
      <alignment horizontal="center" vertical="center" wrapText="1"/>
    </xf>
    <xf numFmtId="0" fontId="12" fillId="0" borderId="29" xfId="3" applyFont="1" applyBorder="1" applyAlignment="1">
      <alignment horizontal="center" vertical="center" wrapText="1"/>
    </xf>
    <xf numFmtId="0" fontId="13" fillId="0" borderId="49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72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84" xfId="3" applyFont="1" applyBorder="1" applyAlignment="1">
      <alignment horizontal="center" vertical="center"/>
    </xf>
    <xf numFmtId="0" fontId="13" fillId="0" borderId="73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 textRotation="90"/>
    </xf>
    <xf numFmtId="0" fontId="13" fillId="0" borderId="85" xfId="3" applyFont="1" applyBorder="1" applyAlignment="1">
      <alignment horizontal="center" vertical="center" textRotation="90"/>
    </xf>
    <xf numFmtId="0" fontId="13" fillId="0" borderId="18" xfId="3" applyFont="1" applyBorder="1" applyAlignment="1">
      <alignment horizontal="center" vertical="center" textRotation="90"/>
    </xf>
    <xf numFmtId="0" fontId="13" fillId="0" borderId="86" xfId="3" applyFont="1" applyBorder="1" applyAlignment="1">
      <alignment horizontal="center" vertical="center"/>
    </xf>
    <xf numFmtId="0" fontId="13" fillId="0" borderId="87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 wrapText="1"/>
    </xf>
    <xf numFmtId="0" fontId="12" fillId="0" borderId="77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3" fillId="0" borderId="84" xfId="3" applyFont="1" applyBorder="1" applyAlignment="1">
      <alignment horizontal="center" vertical="center" wrapText="1"/>
    </xf>
    <xf numFmtId="0" fontId="13" fillId="0" borderId="86" xfId="3" applyFont="1" applyBorder="1" applyAlignment="1">
      <alignment horizontal="center" vertical="center" wrapText="1"/>
    </xf>
    <xf numFmtId="0" fontId="13" fillId="0" borderId="87" xfId="3" applyFont="1" applyBorder="1" applyAlignment="1">
      <alignment horizontal="center" vertical="center" wrapText="1"/>
    </xf>
    <xf numFmtId="0" fontId="10" fillId="0" borderId="0" xfId="4" applyFont="1" applyAlignment="1">
      <alignment horizontal="center" vertical="center"/>
    </xf>
    <xf numFmtId="0" fontId="6" fillId="0" borderId="88" xfId="4" applyFont="1" applyBorder="1" applyAlignment="1">
      <alignment horizontal="left" vertical="center"/>
    </xf>
    <xf numFmtId="0" fontId="7" fillId="0" borderId="89" xfId="4" applyFont="1" applyBorder="1" applyAlignment="1">
      <alignment horizontal="left" vertical="center"/>
    </xf>
    <xf numFmtId="1" fontId="13" fillId="0" borderId="10" xfId="4" applyNumberFormat="1" applyFont="1" applyBorder="1" applyAlignment="1">
      <alignment horizontal="center" vertical="center" wrapText="1"/>
    </xf>
    <xf numFmtId="1" fontId="7" fillId="0" borderId="77" xfId="4" applyNumberFormat="1" applyFont="1" applyBorder="1" applyAlignment="1">
      <alignment horizontal="center" vertical="center" wrapText="1"/>
    </xf>
    <xf numFmtId="1" fontId="13" fillId="0" borderId="3" xfId="4" applyNumberFormat="1" applyFont="1" applyBorder="1" applyAlignment="1">
      <alignment horizontal="center" vertical="center" wrapText="1"/>
    </xf>
    <xf numFmtId="1" fontId="7" fillId="0" borderId="78" xfId="4" applyNumberFormat="1" applyFont="1" applyBorder="1" applyAlignment="1">
      <alignment horizontal="center" vertical="center" wrapText="1"/>
    </xf>
    <xf numFmtId="1" fontId="13" fillId="0" borderId="75" xfId="4" applyNumberFormat="1" applyFont="1" applyBorder="1" applyAlignment="1">
      <alignment horizontal="center" vertical="center" wrapText="1"/>
    </xf>
    <xf numFmtId="1" fontId="7" fillId="0" borderId="62" xfId="4" applyNumberFormat="1" applyFont="1" applyBorder="1" applyAlignment="1">
      <alignment horizontal="center" vertical="center" wrapText="1"/>
    </xf>
    <xf numFmtId="0" fontId="6" fillId="0" borderId="90" xfId="4" applyFont="1" applyBorder="1" applyAlignment="1">
      <alignment horizontal="left" vertical="center"/>
    </xf>
    <xf numFmtId="0" fontId="7" fillId="0" borderId="91" xfId="4" applyFont="1" applyBorder="1" applyAlignment="1">
      <alignment horizontal="left" vertical="center"/>
    </xf>
    <xf numFmtId="0" fontId="6" fillId="0" borderId="27" xfId="4" applyFont="1" applyBorder="1" applyAlignment="1">
      <alignment horizontal="left" vertical="center"/>
    </xf>
    <xf numFmtId="0" fontId="7" fillId="0" borderId="66" xfId="4" applyFont="1" applyBorder="1" applyAlignment="1">
      <alignment horizontal="left" vertical="center"/>
    </xf>
    <xf numFmtId="0" fontId="13" fillId="0" borderId="76" xfId="4" applyFont="1" applyBorder="1" applyAlignment="1">
      <alignment horizontal="center" vertical="center"/>
    </xf>
    <xf numFmtId="0" fontId="13" fillId="0" borderId="83" xfId="4" applyFont="1" applyBorder="1" applyAlignment="1">
      <alignment horizontal="center" vertical="center"/>
    </xf>
    <xf numFmtId="0" fontId="13" fillId="0" borderId="77" xfId="4" applyFont="1" applyBorder="1" applyAlignment="1">
      <alignment horizontal="center" vertical="center"/>
    </xf>
    <xf numFmtId="0" fontId="13" fillId="0" borderId="82" xfId="4" applyFont="1" applyBorder="1" applyAlignment="1">
      <alignment horizontal="center" vertical="center"/>
    </xf>
    <xf numFmtId="0" fontId="13" fillId="0" borderId="92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1" fontId="13" fillId="0" borderId="90" xfId="4" applyNumberFormat="1" applyFont="1" applyBorder="1" applyAlignment="1">
      <alignment horizontal="center" vertical="center"/>
    </xf>
    <xf numFmtId="1" fontId="13" fillId="0" borderId="93" xfId="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9" applyFont="1" applyAlignment="1">
      <alignment horizontal="center" wrapText="1"/>
    </xf>
    <xf numFmtId="0" fontId="19" fillId="0" borderId="33" xfId="9" applyFont="1" applyBorder="1" applyAlignment="1">
      <alignment wrapText="1"/>
    </xf>
    <xf numFmtId="0" fontId="1" fillId="0" borderId="91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5" fillId="3" borderId="94" xfId="0" applyFont="1" applyFill="1" applyBorder="1" applyAlignment="1">
      <alignment horizontal="center" vertical="center" wrapText="1"/>
    </xf>
  </cellXfs>
  <cellStyles count="10">
    <cellStyle name="Čiarka" xfId="1" builtinId="3"/>
    <cellStyle name="Normálna" xfId="0" builtinId="0"/>
    <cellStyle name="Normálna 2" xfId="2"/>
    <cellStyle name="Normálna 3" xfId="3"/>
    <cellStyle name="Normálna 3 2" xfId="9"/>
    <cellStyle name="Normálna 4" xfId="4"/>
    <cellStyle name="Normálna 5" xfId="5"/>
    <cellStyle name="normálne 2" xfId="6"/>
    <cellStyle name="normálne 3" xfId="7"/>
    <cellStyle name="normálne 4" xfId="8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showRuler="0" zoomScaleNormal="100" workbookViewId="0">
      <selection activeCell="G1" sqref="G1"/>
    </sheetView>
  </sheetViews>
  <sheetFormatPr defaultRowHeight="15" x14ac:dyDescent="0.2"/>
  <cols>
    <col min="1" max="1" width="42.42578125" style="26" customWidth="1"/>
    <col min="2" max="7" width="9.7109375" style="26" customWidth="1"/>
    <col min="8" max="16384" width="9.140625" style="26"/>
  </cols>
  <sheetData>
    <row r="1" spans="1:8" ht="15.75" x14ac:dyDescent="0.2">
      <c r="G1" s="227" t="s">
        <v>319</v>
      </c>
    </row>
    <row r="2" spans="1:8" ht="15.75" x14ac:dyDescent="0.2">
      <c r="A2" s="285" t="s">
        <v>329</v>
      </c>
      <c r="B2" s="285"/>
      <c r="C2" s="285"/>
      <c r="D2" s="285"/>
      <c r="E2" s="285"/>
      <c r="F2" s="285"/>
      <c r="G2" s="285"/>
    </row>
    <row r="3" spans="1:8" ht="10.5" customHeight="1" thickBot="1" x14ac:dyDescent="0.25"/>
    <row r="4" spans="1:8" ht="17.25" customHeight="1" x14ac:dyDescent="0.2">
      <c r="A4" s="288" t="s">
        <v>101</v>
      </c>
      <c r="B4" s="282" t="s">
        <v>100</v>
      </c>
      <c r="C4" s="283"/>
      <c r="D4" s="283"/>
      <c r="E4" s="283"/>
      <c r="F4" s="283"/>
      <c r="G4" s="284"/>
    </row>
    <row r="5" spans="1:8" ht="17.25" customHeight="1" x14ac:dyDescent="0.2">
      <c r="A5" s="289"/>
      <c r="B5" s="286" t="s">
        <v>99</v>
      </c>
      <c r="C5" s="286"/>
      <c r="D5" s="286"/>
      <c r="E5" s="286"/>
      <c r="F5" s="286"/>
      <c r="G5" s="287"/>
    </row>
    <row r="6" spans="1:8" s="80" customFormat="1" ht="17.25" customHeight="1" thickBot="1" x14ac:dyDescent="0.25">
      <c r="A6" s="290"/>
      <c r="B6" s="158" t="s">
        <v>98</v>
      </c>
      <c r="C6" s="24" t="s">
        <v>97</v>
      </c>
      <c r="D6" s="24" t="s">
        <v>96</v>
      </c>
      <c r="E6" s="24" t="s">
        <v>95</v>
      </c>
      <c r="F6" s="24" t="s">
        <v>94</v>
      </c>
      <c r="G6" s="209" t="s">
        <v>93</v>
      </c>
      <c r="H6" s="79"/>
    </row>
    <row r="7" spans="1:8" ht="18" customHeight="1" thickTop="1" x14ac:dyDescent="0.2">
      <c r="A7" s="160" t="s">
        <v>92</v>
      </c>
      <c r="B7" s="196">
        <v>4</v>
      </c>
      <c r="C7" s="197">
        <v>24</v>
      </c>
      <c r="D7" s="197">
        <v>1</v>
      </c>
      <c r="E7" s="197">
        <v>0</v>
      </c>
      <c r="F7" s="197">
        <v>0</v>
      </c>
      <c r="G7" s="210">
        <f>SUM(B7:F7)</f>
        <v>29</v>
      </c>
    </row>
    <row r="8" spans="1:8" ht="18" customHeight="1" x14ac:dyDescent="0.2">
      <c r="A8" s="161" t="s">
        <v>91</v>
      </c>
      <c r="B8" s="198">
        <v>0</v>
      </c>
      <c r="C8" s="199">
        <v>0</v>
      </c>
      <c r="D8" s="199">
        <v>0</v>
      </c>
      <c r="E8" s="199">
        <v>1</v>
      </c>
      <c r="F8" s="199">
        <v>2</v>
      </c>
      <c r="G8" s="211">
        <f t="shared" ref="G8:G26" si="0">SUM(B8:F8)</f>
        <v>3</v>
      </c>
    </row>
    <row r="9" spans="1:8" ht="18" customHeight="1" x14ac:dyDescent="0.2">
      <c r="A9" s="161" t="s">
        <v>90</v>
      </c>
      <c r="B9" s="198">
        <v>3</v>
      </c>
      <c r="C9" s="199">
        <v>152</v>
      </c>
      <c r="D9" s="199">
        <v>102</v>
      </c>
      <c r="E9" s="199">
        <v>26</v>
      </c>
      <c r="F9" s="199">
        <v>7</v>
      </c>
      <c r="G9" s="211">
        <f t="shared" si="0"/>
        <v>290</v>
      </c>
    </row>
    <row r="10" spans="1:8" ht="18" customHeight="1" x14ac:dyDescent="0.2">
      <c r="A10" s="161" t="s">
        <v>89</v>
      </c>
      <c r="B10" s="198">
        <v>0</v>
      </c>
      <c r="C10" s="199">
        <v>0</v>
      </c>
      <c r="D10" s="199">
        <v>0</v>
      </c>
      <c r="E10" s="199">
        <v>0</v>
      </c>
      <c r="F10" s="199">
        <v>0</v>
      </c>
      <c r="G10" s="211">
        <f t="shared" si="0"/>
        <v>0</v>
      </c>
    </row>
    <row r="11" spans="1:8" ht="18" customHeight="1" x14ac:dyDescent="0.2">
      <c r="A11" s="161" t="s">
        <v>88</v>
      </c>
      <c r="B11" s="198">
        <v>0</v>
      </c>
      <c r="C11" s="199">
        <v>1</v>
      </c>
      <c r="D11" s="199">
        <v>0</v>
      </c>
      <c r="E11" s="199">
        <v>0</v>
      </c>
      <c r="F11" s="199">
        <v>0</v>
      </c>
      <c r="G11" s="211">
        <f t="shared" si="0"/>
        <v>1</v>
      </c>
    </row>
    <row r="12" spans="1:8" ht="18" customHeight="1" x14ac:dyDescent="0.2">
      <c r="A12" s="161" t="s">
        <v>87</v>
      </c>
      <c r="B12" s="198">
        <v>4</v>
      </c>
      <c r="C12" s="199">
        <v>21</v>
      </c>
      <c r="D12" s="199">
        <v>33</v>
      </c>
      <c r="E12" s="199">
        <v>22</v>
      </c>
      <c r="F12" s="199">
        <v>18</v>
      </c>
      <c r="G12" s="211">
        <f t="shared" si="0"/>
        <v>98</v>
      </c>
    </row>
    <row r="13" spans="1:8" ht="18" customHeight="1" x14ac:dyDescent="0.2">
      <c r="A13" s="161" t="s">
        <v>86</v>
      </c>
      <c r="B13" s="198">
        <v>0</v>
      </c>
      <c r="C13" s="199">
        <v>13</v>
      </c>
      <c r="D13" s="199">
        <v>2</v>
      </c>
      <c r="E13" s="199">
        <v>0</v>
      </c>
      <c r="F13" s="199">
        <v>0</v>
      </c>
      <c r="G13" s="211">
        <f t="shared" si="0"/>
        <v>15</v>
      </c>
    </row>
    <row r="14" spans="1:8" ht="18" customHeight="1" x14ac:dyDescent="0.2">
      <c r="A14" s="161" t="s">
        <v>85</v>
      </c>
      <c r="B14" s="198">
        <v>0</v>
      </c>
      <c r="C14" s="199">
        <v>2</v>
      </c>
      <c r="D14" s="199">
        <v>1</v>
      </c>
      <c r="E14" s="199">
        <v>0</v>
      </c>
      <c r="F14" s="199">
        <v>0</v>
      </c>
      <c r="G14" s="211">
        <f t="shared" si="0"/>
        <v>3</v>
      </c>
    </row>
    <row r="15" spans="1:8" ht="18" customHeight="1" x14ac:dyDescent="0.2">
      <c r="A15" s="161" t="s">
        <v>84</v>
      </c>
      <c r="B15" s="198">
        <v>0</v>
      </c>
      <c r="C15" s="199">
        <v>4</v>
      </c>
      <c r="D15" s="199">
        <v>3</v>
      </c>
      <c r="E15" s="199">
        <v>1</v>
      </c>
      <c r="F15" s="199">
        <v>0</v>
      </c>
      <c r="G15" s="211">
        <f t="shared" si="0"/>
        <v>8</v>
      </c>
    </row>
    <row r="16" spans="1:8" ht="18" customHeight="1" x14ac:dyDescent="0.2">
      <c r="A16" s="161" t="s">
        <v>83</v>
      </c>
      <c r="B16" s="198">
        <v>0</v>
      </c>
      <c r="C16" s="199">
        <v>1</v>
      </c>
      <c r="D16" s="199">
        <v>1</v>
      </c>
      <c r="E16" s="199">
        <v>0</v>
      </c>
      <c r="F16" s="199">
        <v>0</v>
      </c>
      <c r="G16" s="211">
        <f t="shared" si="0"/>
        <v>2</v>
      </c>
    </row>
    <row r="17" spans="1:7" ht="18" customHeight="1" x14ac:dyDescent="0.2">
      <c r="A17" s="161" t="s">
        <v>82</v>
      </c>
      <c r="B17" s="198">
        <v>0</v>
      </c>
      <c r="C17" s="199">
        <v>0</v>
      </c>
      <c r="D17" s="199">
        <v>2</v>
      </c>
      <c r="E17" s="199">
        <v>0</v>
      </c>
      <c r="F17" s="199">
        <v>0</v>
      </c>
      <c r="G17" s="211">
        <f t="shared" si="0"/>
        <v>2</v>
      </c>
    </row>
    <row r="18" spans="1:7" ht="18" customHeight="1" x14ac:dyDescent="0.2">
      <c r="A18" s="161" t="s">
        <v>81</v>
      </c>
      <c r="B18" s="198">
        <v>0</v>
      </c>
      <c r="C18" s="199">
        <v>0</v>
      </c>
      <c r="D18" s="199">
        <v>0</v>
      </c>
      <c r="E18" s="199">
        <v>0</v>
      </c>
      <c r="F18" s="199">
        <v>0</v>
      </c>
      <c r="G18" s="211">
        <f t="shared" si="0"/>
        <v>0</v>
      </c>
    </row>
    <row r="19" spans="1:7" ht="18" customHeight="1" x14ac:dyDescent="0.2">
      <c r="A19" s="161" t="s">
        <v>80</v>
      </c>
      <c r="B19" s="198">
        <v>0</v>
      </c>
      <c r="C19" s="199">
        <v>0</v>
      </c>
      <c r="D19" s="199">
        <v>0</v>
      </c>
      <c r="E19" s="199">
        <v>0</v>
      </c>
      <c r="F19" s="199">
        <v>0</v>
      </c>
      <c r="G19" s="211">
        <f t="shared" si="0"/>
        <v>0</v>
      </c>
    </row>
    <row r="20" spans="1:7" ht="18" customHeight="1" x14ac:dyDescent="0.2">
      <c r="A20" s="161" t="s">
        <v>281</v>
      </c>
      <c r="B20" s="198">
        <v>0</v>
      </c>
      <c r="C20" s="199">
        <v>0</v>
      </c>
      <c r="D20" s="199">
        <v>0</v>
      </c>
      <c r="E20" s="199">
        <v>0</v>
      </c>
      <c r="F20" s="199">
        <v>0</v>
      </c>
      <c r="G20" s="211">
        <f t="shared" si="0"/>
        <v>0</v>
      </c>
    </row>
    <row r="21" spans="1:7" ht="18" customHeight="1" x14ac:dyDescent="0.2">
      <c r="A21" s="161" t="s">
        <v>79</v>
      </c>
      <c r="B21" s="198">
        <v>0</v>
      </c>
      <c r="C21" s="199">
        <v>0</v>
      </c>
      <c r="D21" s="199">
        <v>0</v>
      </c>
      <c r="E21" s="199">
        <v>0</v>
      </c>
      <c r="F21" s="199">
        <v>0</v>
      </c>
      <c r="G21" s="211">
        <f t="shared" si="0"/>
        <v>0</v>
      </c>
    </row>
    <row r="22" spans="1:7" ht="18" customHeight="1" x14ac:dyDescent="0.2">
      <c r="A22" s="161" t="s">
        <v>78</v>
      </c>
      <c r="B22" s="198">
        <v>0</v>
      </c>
      <c r="C22" s="199">
        <v>0</v>
      </c>
      <c r="D22" s="199">
        <v>0</v>
      </c>
      <c r="E22" s="199">
        <v>0</v>
      </c>
      <c r="F22" s="199">
        <v>0</v>
      </c>
      <c r="G22" s="211">
        <f t="shared" si="0"/>
        <v>0</v>
      </c>
    </row>
    <row r="23" spans="1:7" ht="18" customHeight="1" x14ac:dyDescent="0.2">
      <c r="A23" s="161" t="s">
        <v>77</v>
      </c>
      <c r="B23" s="198">
        <v>0</v>
      </c>
      <c r="C23" s="199">
        <v>0</v>
      </c>
      <c r="D23" s="199">
        <v>0</v>
      </c>
      <c r="E23" s="199">
        <v>0</v>
      </c>
      <c r="F23" s="199">
        <v>0</v>
      </c>
      <c r="G23" s="211">
        <f t="shared" si="0"/>
        <v>0</v>
      </c>
    </row>
    <row r="24" spans="1:7" ht="18" customHeight="1" x14ac:dyDescent="0.2">
      <c r="A24" s="161" t="s">
        <v>76</v>
      </c>
      <c r="B24" s="198">
        <v>0</v>
      </c>
      <c r="C24" s="199">
        <v>6</v>
      </c>
      <c r="D24" s="199">
        <v>0</v>
      </c>
      <c r="E24" s="199">
        <v>0</v>
      </c>
      <c r="F24" s="199">
        <v>0</v>
      </c>
      <c r="G24" s="211">
        <f t="shared" si="0"/>
        <v>6</v>
      </c>
    </row>
    <row r="25" spans="1:7" ht="18" customHeight="1" x14ac:dyDescent="0.2">
      <c r="A25" s="161" t="s">
        <v>75</v>
      </c>
      <c r="B25" s="198">
        <v>0</v>
      </c>
      <c r="C25" s="199">
        <v>2</v>
      </c>
      <c r="D25" s="199">
        <v>0</v>
      </c>
      <c r="E25" s="199">
        <v>0</v>
      </c>
      <c r="F25" s="199">
        <v>0</v>
      </c>
      <c r="G25" s="211">
        <f t="shared" si="0"/>
        <v>2</v>
      </c>
    </row>
    <row r="26" spans="1:7" ht="18" customHeight="1" thickBot="1" x14ac:dyDescent="0.25">
      <c r="A26" s="163" t="s">
        <v>74</v>
      </c>
      <c r="B26" s="200">
        <v>0</v>
      </c>
      <c r="C26" s="201">
        <v>2</v>
      </c>
      <c r="D26" s="201">
        <v>0</v>
      </c>
      <c r="E26" s="201">
        <v>0</v>
      </c>
      <c r="F26" s="201">
        <v>0</v>
      </c>
      <c r="G26" s="212">
        <f t="shared" si="0"/>
        <v>2</v>
      </c>
    </row>
    <row r="27" spans="1:7" ht="21.95" customHeight="1" thickTop="1" thickBot="1" x14ac:dyDescent="0.25">
      <c r="A27" s="162" t="s">
        <v>73</v>
      </c>
      <c r="B27" s="159">
        <f t="shared" ref="B27:G27" si="1">SUM(B7:B26)</f>
        <v>11</v>
      </c>
      <c r="C27" s="25">
        <f t="shared" si="1"/>
        <v>228</v>
      </c>
      <c r="D27" s="25">
        <f t="shared" si="1"/>
        <v>145</v>
      </c>
      <c r="E27" s="25">
        <f t="shared" si="1"/>
        <v>50</v>
      </c>
      <c r="F27" s="25">
        <f t="shared" si="1"/>
        <v>27</v>
      </c>
      <c r="G27" s="213">
        <f t="shared" si="1"/>
        <v>461</v>
      </c>
    </row>
  </sheetData>
  <mergeCells count="4">
    <mergeCell ref="B4:G4"/>
    <mergeCell ref="A2:G2"/>
    <mergeCell ref="B5:G5"/>
    <mergeCell ref="A4:A6"/>
  </mergeCells>
  <phoneticPr fontId="22" type="noConversion"/>
  <conditionalFormatting sqref="B7:G26">
    <cfRule type="cellIs" dxfId="54" priority="1" stopIfTrue="1" operator="equal">
      <formula>0</formula>
    </cfRule>
  </conditionalFormatting>
  <conditionalFormatting sqref="G7:G26">
    <cfRule type="cellIs" dxfId="53" priority="3" stopIfTrue="1" operator="equal">
      <formula>0</formula>
    </cfRule>
  </conditionalFormatting>
  <conditionalFormatting sqref="G25">
    <cfRule type="cellIs" dxfId="52" priority="2" stopIfTrue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Normal="100" workbookViewId="0">
      <selection sqref="A1:M1"/>
    </sheetView>
  </sheetViews>
  <sheetFormatPr defaultRowHeight="12.75" x14ac:dyDescent="0.2"/>
  <cols>
    <col min="1" max="1" width="4.140625" style="105" customWidth="1"/>
    <col min="2" max="2" width="46.42578125" style="105" customWidth="1"/>
    <col min="3" max="13" width="7.7109375" style="105" customWidth="1"/>
    <col min="14" max="16384" width="9.140625" style="105"/>
  </cols>
  <sheetData>
    <row r="1" spans="1:14" ht="15.75" x14ac:dyDescent="0.2">
      <c r="A1" s="355" t="s">
        <v>63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4" ht="47.25" customHeight="1" thickBot="1" x14ac:dyDescent="0.25">
      <c r="A2" s="356" t="s">
        <v>325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106"/>
    </row>
    <row r="3" spans="1:14" ht="26.25" thickBot="1" x14ac:dyDescent="0.25">
      <c r="A3" s="108" t="s">
        <v>0</v>
      </c>
      <c r="B3" s="109" t="s">
        <v>27</v>
      </c>
      <c r="C3" s="109">
        <v>2005</v>
      </c>
      <c r="D3" s="109">
        <v>2006</v>
      </c>
      <c r="E3" s="109">
        <v>2007</v>
      </c>
      <c r="F3" s="109">
        <v>2008</v>
      </c>
      <c r="G3" s="109">
        <v>2009</v>
      </c>
      <c r="H3" s="109">
        <v>2010</v>
      </c>
      <c r="I3" s="109">
        <v>2011</v>
      </c>
      <c r="J3" s="109">
        <v>2012</v>
      </c>
      <c r="K3" s="109">
        <v>2013</v>
      </c>
      <c r="L3" s="109">
        <v>2014</v>
      </c>
      <c r="M3" s="110">
        <v>2015</v>
      </c>
      <c r="N3" s="107"/>
    </row>
    <row r="4" spans="1:14" ht="16.5" customHeight="1" thickTop="1" x14ac:dyDescent="0.2">
      <c r="A4" s="118" t="s">
        <v>28</v>
      </c>
      <c r="B4" s="2" t="s">
        <v>29</v>
      </c>
      <c r="C4" s="7">
        <v>1</v>
      </c>
      <c r="D4" s="7">
        <v>2</v>
      </c>
      <c r="E4" s="7">
        <v>4</v>
      </c>
      <c r="F4" s="8">
        <v>1</v>
      </c>
      <c r="G4" s="8">
        <v>3</v>
      </c>
      <c r="H4" s="8"/>
      <c r="I4" s="8">
        <v>1</v>
      </c>
      <c r="J4" s="8">
        <v>0</v>
      </c>
      <c r="K4" s="8">
        <v>0</v>
      </c>
      <c r="L4" s="8">
        <v>0</v>
      </c>
      <c r="M4" s="119">
        <v>0</v>
      </c>
    </row>
    <row r="5" spans="1:14" ht="27.75" customHeight="1" x14ac:dyDescent="0.2">
      <c r="A5" s="23" t="s">
        <v>30</v>
      </c>
      <c r="B5" s="4" t="s">
        <v>31</v>
      </c>
      <c r="C5" s="9"/>
      <c r="D5" s="9">
        <v>1</v>
      </c>
      <c r="E5" s="9"/>
      <c r="F5" s="10"/>
      <c r="G5" s="10">
        <v>1</v>
      </c>
      <c r="H5" s="10"/>
      <c r="I5" s="10">
        <v>1</v>
      </c>
      <c r="J5" s="10">
        <v>0</v>
      </c>
      <c r="K5" s="10">
        <v>0</v>
      </c>
      <c r="L5" s="10">
        <v>1</v>
      </c>
      <c r="M5" s="119">
        <v>0</v>
      </c>
    </row>
    <row r="6" spans="1:14" ht="27.75" customHeight="1" x14ac:dyDescent="0.2">
      <c r="A6" s="23" t="s">
        <v>32</v>
      </c>
      <c r="B6" s="4" t="s">
        <v>33</v>
      </c>
      <c r="C6" s="9"/>
      <c r="D6" s="9"/>
      <c r="E6" s="9"/>
      <c r="F6" s="10"/>
      <c r="G6" s="10"/>
      <c r="H6" s="10"/>
      <c r="I6" s="10"/>
      <c r="J6" s="10">
        <v>0</v>
      </c>
      <c r="K6" s="10">
        <v>0</v>
      </c>
      <c r="L6" s="10">
        <v>0</v>
      </c>
      <c r="M6" s="119">
        <v>0</v>
      </c>
    </row>
    <row r="7" spans="1:14" ht="27.75" customHeight="1" x14ac:dyDescent="0.2">
      <c r="A7" s="23" t="s">
        <v>34</v>
      </c>
      <c r="B7" s="4" t="s">
        <v>35</v>
      </c>
      <c r="C7" s="9"/>
      <c r="D7" s="9">
        <v>2</v>
      </c>
      <c r="E7" s="9"/>
      <c r="F7" s="10"/>
      <c r="G7" s="10"/>
      <c r="H7" s="10"/>
      <c r="I7" s="10"/>
      <c r="J7" s="10">
        <v>0</v>
      </c>
      <c r="K7" s="10">
        <v>0</v>
      </c>
      <c r="L7" s="10">
        <v>0</v>
      </c>
      <c r="M7" s="119">
        <v>0</v>
      </c>
    </row>
    <row r="8" spans="1:14" ht="27.75" customHeight="1" x14ac:dyDescent="0.2">
      <c r="A8" s="23" t="s">
        <v>36</v>
      </c>
      <c r="B8" s="4" t="s">
        <v>37</v>
      </c>
      <c r="C8" s="9"/>
      <c r="D8" s="9"/>
      <c r="E8" s="9"/>
      <c r="F8" s="10"/>
      <c r="G8" s="10"/>
      <c r="H8" s="10"/>
      <c r="I8" s="10"/>
      <c r="J8" s="10">
        <v>0</v>
      </c>
      <c r="K8" s="10">
        <v>0</v>
      </c>
      <c r="L8" s="10">
        <v>0</v>
      </c>
      <c r="M8" s="119">
        <v>0</v>
      </c>
    </row>
    <row r="9" spans="1:14" ht="16.5" customHeight="1" x14ac:dyDescent="0.2">
      <c r="A9" s="23" t="s">
        <v>38</v>
      </c>
      <c r="B9" s="4" t="s">
        <v>39</v>
      </c>
      <c r="C9" s="9"/>
      <c r="D9" s="9">
        <v>1</v>
      </c>
      <c r="E9" s="9"/>
      <c r="F9" s="10"/>
      <c r="G9" s="10"/>
      <c r="H9" s="10"/>
      <c r="I9" s="10"/>
      <c r="J9" s="10">
        <v>0</v>
      </c>
      <c r="K9" s="10">
        <v>1</v>
      </c>
      <c r="L9" s="10">
        <v>0</v>
      </c>
      <c r="M9" s="119">
        <v>0</v>
      </c>
    </row>
    <row r="10" spans="1:14" ht="27.75" customHeight="1" x14ac:dyDescent="0.2">
      <c r="A10" s="23" t="s">
        <v>40</v>
      </c>
      <c r="B10" s="4" t="s">
        <v>41</v>
      </c>
      <c r="C10" s="9"/>
      <c r="D10" s="9"/>
      <c r="E10" s="9"/>
      <c r="F10" s="10">
        <v>1</v>
      </c>
      <c r="G10" s="10"/>
      <c r="H10" s="10"/>
      <c r="I10" s="10"/>
      <c r="J10" s="10">
        <v>0</v>
      </c>
      <c r="K10" s="10">
        <v>0</v>
      </c>
      <c r="L10" s="10">
        <v>0</v>
      </c>
      <c r="M10" s="119">
        <v>0</v>
      </c>
    </row>
    <row r="11" spans="1:14" ht="27.75" customHeight="1" x14ac:dyDescent="0.2">
      <c r="A11" s="120"/>
      <c r="B11" s="12" t="s">
        <v>67</v>
      </c>
      <c r="C11" s="13">
        <f>SUM(C4:C10)</f>
        <v>1</v>
      </c>
      <c r="D11" s="13">
        <f t="shared" ref="D11:M11" si="0">SUM(D4:D10)</f>
        <v>6</v>
      </c>
      <c r="E11" s="13">
        <f t="shared" si="0"/>
        <v>4</v>
      </c>
      <c r="F11" s="13">
        <f t="shared" si="0"/>
        <v>2</v>
      </c>
      <c r="G11" s="13">
        <f t="shared" si="0"/>
        <v>4</v>
      </c>
      <c r="H11" s="13">
        <f t="shared" si="0"/>
        <v>0</v>
      </c>
      <c r="I11" s="13">
        <f t="shared" si="0"/>
        <v>2</v>
      </c>
      <c r="J11" s="13">
        <f t="shared" si="0"/>
        <v>0</v>
      </c>
      <c r="K11" s="13">
        <f t="shared" si="0"/>
        <v>1</v>
      </c>
      <c r="L11" s="13">
        <f t="shared" si="0"/>
        <v>1</v>
      </c>
      <c r="M11" s="121">
        <f t="shared" si="0"/>
        <v>0</v>
      </c>
    </row>
    <row r="12" spans="1:14" ht="27.75" customHeight="1" x14ac:dyDescent="0.2">
      <c r="A12" s="23" t="s">
        <v>42</v>
      </c>
      <c r="B12" s="4" t="s">
        <v>43</v>
      </c>
      <c r="C12" s="9">
        <v>2</v>
      </c>
      <c r="D12" s="9">
        <v>4</v>
      </c>
      <c r="E12" s="9">
        <v>3</v>
      </c>
      <c r="F12" s="10">
        <v>9</v>
      </c>
      <c r="G12" s="10">
        <v>7</v>
      </c>
      <c r="H12" s="10">
        <v>6</v>
      </c>
      <c r="I12" s="10"/>
      <c r="J12" s="10">
        <v>2</v>
      </c>
      <c r="K12" s="10">
        <v>1</v>
      </c>
      <c r="L12" s="10">
        <v>1</v>
      </c>
      <c r="M12" s="119">
        <v>1</v>
      </c>
    </row>
    <row r="13" spans="1:14" ht="27.75" customHeight="1" x14ac:dyDescent="0.2">
      <c r="A13" s="23" t="s">
        <v>44</v>
      </c>
      <c r="B13" s="4" t="s">
        <v>45</v>
      </c>
      <c r="C13" s="9"/>
      <c r="D13" s="9"/>
      <c r="E13" s="9"/>
      <c r="F13" s="10"/>
      <c r="G13" s="10"/>
      <c r="H13" s="10">
        <v>1</v>
      </c>
      <c r="I13" s="10"/>
      <c r="J13" s="10">
        <v>0</v>
      </c>
      <c r="K13" s="10">
        <v>0</v>
      </c>
      <c r="L13" s="10">
        <v>0</v>
      </c>
      <c r="M13" s="119">
        <v>0</v>
      </c>
    </row>
    <row r="14" spans="1:14" ht="27.75" customHeight="1" x14ac:dyDescent="0.2">
      <c r="A14" s="23" t="s">
        <v>46</v>
      </c>
      <c r="B14" s="4" t="s">
        <v>47</v>
      </c>
      <c r="C14" s="9"/>
      <c r="D14" s="9"/>
      <c r="E14" s="9">
        <v>1</v>
      </c>
      <c r="F14" s="10"/>
      <c r="G14" s="10"/>
      <c r="H14" s="10"/>
      <c r="I14" s="10"/>
      <c r="J14" s="10">
        <v>0</v>
      </c>
      <c r="K14" s="10">
        <v>0</v>
      </c>
      <c r="L14" s="10">
        <v>0</v>
      </c>
      <c r="M14" s="119">
        <v>0</v>
      </c>
    </row>
    <row r="15" spans="1:14" ht="27.75" customHeight="1" x14ac:dyDescent="0.2">
      <c r="A15" s="120"/>
      <c r="B15" s="12" t="s">
        <v>72</v>
      </c>
      <c r="C15" s="13">
        <f>SUM(C12:C14)</f>
        <v>2</v>
      </c>
      <c r="D15" s="13">
        <f t="shared" ref="D15:M15" si="1">SUM(D12:D14)</f>
        <v>4</v>
      </c>
      <c r="E15" s="13">
        <f t="shared" si="1"/>
        <v>4</v>
      </c>
      <c r="F15" s="13">
        <f t="shared" si="1"/>
        <v>9</v>
      </c>
      <c r="G15" s="13">
        <f t="shared" si="1"/>
        <v>7</v>
      </c>
      <c r="H15" s="13">
        <f t="shared" si="1"/>
        <v>7</v>
      </c>
      <c r="I15" s="13">
        <f t="shared" si="1"/>
        <v>0</v>
      </c>
      <c r="J15" s="13">
        <f t="shared" si="1"/>
        <v>2</v>
      </c>
      <c r="K15" s="13">
        <f t="shared" si="1"/>
        <v>1</v>
      </c>
      <c r="L15" s="13">
        <f t="shared" si="1"/>
        <v>1</v>
      </c>
      <c r="M15" s="121">
        <f t="shared" si="1"/>
        <v>1</v>
      </c>
    </row>
    <row r="16" spans="1:14" ht="27.75" customHeight="1" x14ac:dyDescent="0.2">
      <c r="A16" s="23" t="s">
        <v>48</v>
      </c>
      <c r="B16" s="4" t="s">
        <v>49</v>
      </c>
      <c r="C16" s="9"/>
      <c r="D16" s="9"/>
      <c r="E16" s="9"/>
      <c r="F16" s="10"/>
      <c r="G16" s="10">
        <v>2</v>
      </c>
      <c r="H16" s="10"/>
      <c r="I16" s="10">
        <v>0</v>
      </c>
      <c r="J16" s="10">
        <v>0</v>
      </c>
      <c r="K16" s="10">
        <v>3</v>
      </c>
      <c r="L16" s="10">
        <v>0</v>
      </c>
      <c r="M16" s="119">
        <v>0</v>
      </c>
    </row>
    <row r="17" spans="1:13" ht="27.75" customHeight="1" x14ac:dyDescent="0.2">
      <c r="A17" s="23" t="s">
        <v>50</v>
      </c>
      <c r="B17" s="4" t="s">
        <v>51</v>
      </c>
      <c r="C17" s="9">
        <v>5</v>
      </c>
      <c r="D17" s="9">
        <v>11</v>
      </c>
      <c r="E17" s="9">
        <v>3</v>
      </c>
      <c r="F17" s="10">
        <v>8</v>
      </c>
      <c r="G17" s="10">
        <v>3</v>
      </c>
      <c r="H17" s="10">
        <v>1</v>
      </c>
      <c r="I17" s="10"/>
      <c r="J17" s="10">
        <v>0</v>
      </c>
      <c r="K17" s="10">
        <v>0</v>
      </c>
      <c r="L17" s="10">
        <v>1</v>
      </c>
      <c r="M17" s="119">
        <v>1</v>
      </c>
    </row>
    <row r="18" spans="1:13" ht="16.5" customHeight="1" x14ac:dyDescent="0.2">
      <c r="A18" s="23" t="s">
        <v>52</v>
      </c>
      <c r="B18" s="4" t="s">
        <v>53</v>
      </c>
      <c r="C18" s="9"/>
      <c r="D18" s="9"/>
      <c r="E18" s="9"/>
      <c r="F18" s="10">
        <v>1</v>
      </c>
      <c r="G18" s="10">
        <v>1</v>
      </c>
      <c r="H18" s="10"/>
      <c r="I18" s="10"/>
      <c r="J18" s="10">
        <v>0</v>
      </c>
      <c r="K18" s="10">
        <v>0</v>
      </c>
      <c r="L18" s="10">
        <v>0</v>
      </c>
      <c r="M18" s="119">
        <v>1</v>
      </c>
    </row>
    <row r="19" spans="1:13" ht="16.5" customHeight="1" x14ac:dyDescent="0.2">
      <c r="A19" s="23" t="s">
        <v>54</v>
      </c>
      <c r="B19" s="4" t="s">
        <v>55</v>
      </c>
      <c r="C19" s="11"/>
      <c r="D19" s="11"/>
      <c r="E19" s="11">
        <v>1</v>
      </c>
      <c r="F19" s="10">
        <v>3</v>
      </c>
      <c r="G19" s="10">
        <v>4</v>
      </c>
      <c r="H19" s="10">
        <v>1</v>
      </c>
      <c r="I19" s="10">
        <v>1</v>
      </c>
      <c r="J19" s="10">
        <v>0</v>
      </c>
      <c r="K19" s="10">
        <v>1</v>
      </c>
      <c r="L19" s="10">
        <v>0</v>
      </c>
      <c r="M19" s="119">
        <v>0</v>
      </c>
    </row>
    <row r="20" spans="1:13" ht="16.5" customHeight="1" thickBot="1" x14ac:dyDescent="0.25">
      <c r="A20" s="122"/>
      <c r="B20" s="14" t="s">
        <v>68</v>
      </c>
      <c r="C20" s="15">
        <f>SUM(C16:C19)</f>
        <v>5</v>
      </c>
      <c r="D20" s="15">
        <f t="shared" ref="D20:M20" si="2">SUM(D16:D19)</f>
        <v>11</v>
      </c>
      <c r="E20" s="15">
        <f t="shared" si="2"/>
        <v>4</v>
      </c>
      <c r="F20" s="15">
        <f t="shared" si="2"/>
        <v>12</v>
      </c>
      <c r="G20" s="15">
        <f t="shared" si="2"/>
        <v>10</v>
      </c>
      <c r="H20" s="15">
        <f t="shared" si="2"/>
        <v>2</v>
      </c>
      <c r="I20" s="15">
        <f t="shared" si="2"/>
        <v>1</v>
      </c>
      <c r="J20" s="15">
        <f t="shared" si="2"/>
        <v>0</v>
      </c>
      <c r="K20" s="15">
        <f t="shared" si="2"/>
        <v>4</v>
      </c>
      <c r="L20" s="15">
        <f t="shared" si="2"/>
        <v>1</v>
      </c>
      <c r="M20" s="123">
        <f t="shared" si="2"/>
        <v>2</v>
      </c>
    </row>
    <row r="21" spans="1:13" ht="16.5" customHeight="1" thickTop="1" thickBot="1" x14ac:dyDescent="0.25">
      <c r="A21" s="124"/>
      <c r="B21" s="113" t="s">
        <v>24</v>
      </c>
      <c r="C21" s="125">
        <f>C11+C15+C20</f>
        <v>8</v>
      </c>
      <c r="D21" s="125">
        <f t="shared" ref="D21:M21" si="3">D11+D15+D20</f>
        <v>21</v>
      </c>
      <c r="E21" s="125">
        <f t="shared" si="3"/>
        <v>12</v>
      </c>
      <c r="F21" s="125">
        <f t="shared" si="3"/>
        <v>23</v>
      </c>
      <c r="G21" s="125">
        <f t="shared" si="3"/>
        <v>21</v>
      </c>
      <c r="H21" s="125">
        <f t="shared" si="3"/>
        <v>9</v>
      </c>
      <c r="I21" s="125">
        <f t="shared" si="3"/>
        <v>3</v>
      </c>
      <c r="J21" s="125">
        <f t="shared" si="3"/>
        <v>2</v>
      </c>
      <c r="K21" s="125">
        <f t="shared" si="3"/>
        <v>6</v>
      </c>
      <c r="L21" s="125">
        <f t="shared" si="3"/>
        <v>3</v>
      </c>
      <c r="M21" s="126">
        <f t="shared" si="3"/>
        <v>3</v>
      </c>
    </row>
  </sheetData>
  <mergeCells count="2">
    <mergeCell ref="A2:M2"/>
    <mergeCell ref="A1:M1"/>
  </mergeCells>
  <phoneticPr fontId="3" type="noConversion"/>
  <conditionalFormatting sqref="C4:M10 C12:M14 C16:M19">
    <cfRule type="cellIs" dxfId="1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9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Layout" zoomScaleNormal="100" workbookViewId="0">
      <selection activeCell="C9" sqref="C9"/>
    </sheetView>
  </sheetViews>
  <sheetFormatPr defaultRowHeight="15" x14ac:dyDescent="0.2"/>
  <cols>
    <col min="1" max="16384" width="9.140625" style="278"/>
  </cols>
  <sheetData>
    <row r="1" spans="1:11" ht="16.5" thickBot="1" x14ac:dyDescent="0.3">
      <c r="A1" s="357" t="s">
        <v>336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52.5" x14ac:dyDescent="0.2">
      <c r="A2" s="262" t="s">
        <v>280</v>
      </c>
      <c r="B2" s="261" t="s">
        <v>279</v>
      </c>
      <c r="C2" s="261" t="s">
        <v>335</v>
      </c>
      <c r="D2" s="261" t="s">
        <v>305</v>
      </c>
      <c r="E2" s="261" t="s">
        <v>278</v>
      </c>
      <c r="F2" s="261" t="s">
        <v>306</v>
      </c>
      <c r="G2" s="261" t="s">
        <v>307</v>
      </c>
      <c r="H2" s="261" t="s">
        <v>308</v>
      </c>
      <c r="I2" s="261" t="s">
        <v>277</v>
      </c>
      <c r="J2" s="261" t="s">
        <v>276</v>
      </c>
      <c r="K2" s="260" t="s">
        <v>275</v>
      </c>
    </row>
    <row r="3" spans="1:11" x14ac:dyDescent="0.2">
      <c r="A3" s="281">
        <v>1969</v>
      </c>
      <c r="B3" s="263">
        <v>1916484</v>
      </c>
      <c r="C3" s="263">
        <v>61868</v>
      </c>
      <c r="D3" s="263">
        <v>1823016</v>
      </c>
      <c r="E3" s="264">
        <v>3.23</v>
      </c>
      <c r="F3" s="265">
        <v>0.26100000000000001</v>
      </c>
      <c r="G3" s="264">
        <v>29.47</v>
      </c>
      <c r="H3" s="263">
        <v>4995</v>
      </c>
      <c r="I3" s="266">
        <v>304</v>
      </c>
      <c r="J3" s="264">
        <v>15.86</v>
      </c>
      <c r="K3" s="267">
        <v>640</v>
      </c>
    </row>
    <row r="4" spans="1:11" x14ac:dyDescent="0.2">
      <c r="A4" s="248">
        <v>1970</v>
      </c>
      <c r="B4" s="252">
        <v>1953573</v>
      </c>
      <c r="C4" s="252">
        <v>66857</v>
      </c>
      <c r="D4" s="252">
        <v>1861759</v>
      </c>
      <c r="E4" s="250">
        <v>3.42</v>
      </c>
      <c r="F4" s="253">
        <v>0.26100000000000001</v>
      </c>
      <c r="G4" s="250">
        <v>27.85</v>
      </c>
      <c r="H4" s="252">
        <v>5101</v>
      </c>
      <c r="I4" s="251">
        <v>300</v>
      </c>
      <c r="J4" s="250">
        <v>15.36</v>
      </c>
      <c r="K4" s="249">
        <v>705</v>
      </c>
    </row>
    <row r="5" spans="1:11" x14ac:dyDescent="0.2">
      <c r="A5" s="281">
        <v>1971</v>
      </c>
      <c r="B5" s="263">
        <v>1992735</v>
      </c>
      <c r="C5" s="263">
        <v>70657</v>
      </c>
      <c r="D5" s="263">
        <v>1824468</v>
      </c>
      <c r="E5" s="264">
        <v>3.55</v>
      </c>
      <c r="F5" s="265">
        <v>0.251</v>
      </c>
      <c r="G5" s="264">
        <v>25.82</v>
      </c>
      <c r="H5" s="263">
        <v>4999</v>
      </c>
      <c r="I5" s="266">
        <v>289</v>
      </c>
      <c r="J5" s="264">
        <v>14.5</v>
      </c>
      <c r="K5" s="267">
        <v>806</v>
      </c>
    </row>
    <row r="6" spans="1:11" x14ac:dyDescent="0.2">
      <c r="A6" s="248">
        <v>1972</v>
      </c>
      <c r="B6" s="252">
        <v>2038470</v>
      </c>
      <c r="C6" s="252">
        <v>67172</v>
      </c>
      <c r="D6" s="252">
        <v>1706237</v>
      </c>
      <c r="E6" s="250">
        <v>3.3</v>
      </c>
      <c r="F6" s="253">
        <v>0.22900000000000001</v>
      </c>
      <c r="G6" s="250">
        <v>25.4</v>
      </c>
      <c r="H6" s="252">
        <v>4662</v>
      </c>
      <c r="I6" s="251">
        <v>265</v>
      </c>
      <c r="J6" s="250">
        <v>13</v>
      </c>
      <c r="K6" s="249">
        <v>858</v>
      </c>
    </row>
    <row r="7" spans="1:11" x14ac:dyDescent="0.2">
      <c r="A7" s="281">
        <v>1973</v>
      </c>
      <c r="B7" s="263">
        <v>2088306</v>
      </c>
      <c r="C7" s="263">
        <v>66368</v>
      </c>
      <c r="D7" s="263">
        <v>1681274</v>
      </c>
      <c r="E7" s="264">
        <v>3.18</v>
      </c>
      <c r="F7" s="265">
        <v>0.221</v>
      </c>
      <c r="G7" s="264">
        <v>25.33</v>
      </c>
      <c r="H7" s="263">
        <v>4606</v>
      </c>
      <c r="I7" s="266">
        <v>306</v>
      </c>
      <c r="J7" s="264">
        <v>14.65</v>
      </c>
      <c r="K7" s="267">
        <v>838</v>
      </c>
    </row>
    <row r="8" spans="1:11" x14ac:dyDescent="0.2">
      <c r="A8" s="248">
        <v>1974</v>
      </c>
      <c r="B8" s="252">
        <v>2145241</v>
      </c>
      <c r="C8" s="252">
        <v>63250</v>
      </c>
      <c r="D8" s="252">
        <v>1646812</v>
      </c>
      <c r="E8" s="250">
        <v>2.95</v>
      </c>
      <c r="F8" s="253">
        <v>0.21</v>
      </c>
      <c r="G8" s="250">
        <v>26.04</v>
      </c>
      <c r="H8" s="252">
        <v>4512</v>
      </c>
      <c r="I8" s="251">
        <v>271</v>
      </c>
      <c r="J8" s="250">
        <v>12.63</v>
      </c>
      <c r="K8" s="249">
        <v>717</v>
      </c>
    </row>
    <row r="9" spans="1:11" x14ac:dyDescent="0.2">
      <c r="A9" s="281">
        <v>1975</v>
      </c>
      <c r="B9" s="263">
        <v>2196022</v>
      </c>
      <c r="C9" s="263">
        <v>65102</v>
      </c>
      <c r="D9" s="263">
        <v>1669746</v>
      </c>
      <c r="E9" s="264">
        <v>2.96</v>
      </c>
      <c r="F9" s="265">
        <v>0.20799999999999999</v>
      </c>
      <c r="G9" s="264">
        <v>25.65</v>
      </c>
      <c r="H9" s="263">
        <v>4575</v>
      </c>
      <c r="I9" s="266">
        <v>281</v>
      </c>
      <c r="J9" s="264">
        <v>12.8</v>
      </c>
      <c r="K9" s="267">
        <v>717</v>
      </c>
    </row>
    <row r="10" spans="1:11" x14ac:dyDescent="0.2">
      <c r="A10" s="248">
        <v>1976</v>
      </c>
      <c r="B10" s="252">
        <v>2237685</v>
      </c>
      <c r="C10" s="252">
        <v>63997</v>
      </c>
      <c r="D10" s="252">
        <v>1655341</v>
      </c>
      <c r="E10" s="250">
        <v>2.86</v>
      </c>
      <c r="F10" s="253">
        <v>0.20200000000000001</v>
      </c>
      <c r="G10" s="250">
        <v>25.87</v>
      </c>
      <c r="H10" s="252">
        <v>4523</v>
      </c>
      <c r="I10" s="251">
        <v>293</v>
      </c>
      <c r="J10" s="250">
        <v>13.09</v>
      </c>
      <c r="K10" s="249">
        <v>802</v>
      </c>
    </row>
    <row r="11" spans="1:11" x14ac:dyDescent="0.2">
      <c r="A11" s="281">
        <v>1977</v>
      </c>
      <c r="B11" s="263">
        <v>2279275</v>
      </c>
      <c r="C11" s="263">
        <v>62807</v>
      </c>
      <c r="D11" s="263">
        <v>1673175</v>
      </c>
      <c r="E11" s="264">
        <v>2.76</v>
      </c>
      <c r="F11" s="265">
        <v>0.20100000000000001</v>
      </c>
      <c r="G11" s="264">
        <v>26.64</v>
      </c>
      <c r="H11" s="263">
        <v>4584</v>
      </c>
      <c r="I11" s="266">
        <v>309</v>
      </c>
      <c r="J11" s="264">
        <v>13.56</v>
      </c>
      <c r="K11" s="267">
        <v>886</v>
      </c>
    </row>
    <row r="12" spans="1:11" x14ac:dyDescent="0.2">
      <c r="A12" s="248">
        <v>1978</v>
      </c>
      <c r="B12" s="252">
        <v>2321951</v>
      </c>
      <c r="C12" s="252">
        <v>60389</v>
      </c>
      <c r="D12" s="252">
        <v>1638062</v>
      </c>
      <c r="E12" s="250">
        <v>2.6</v>
      </c>
      <c r="F12" s="253">
        <v>0.193</v>
      </c>
      <c r="G12" s="250">
        <v>27.13</v>
      </c>
      <c r="H12" s="252">
        <v>4488</v>
      </c>
      <c r="I12" s="251">
        <v>267</v>
      </c>
      <c r="J12" s="250">
        <v>11.5</v>
      </c>
      <c r="K12" s="249">
        <v>798</v>
      </c>
    </row>
    <row r="13" spans="1:11" x14ac:dyDescent="0.2">
      <c r="A13" s="281">
        <v>1979</v>
      </c>
      <c r="B13" s="263">
        <v>2364214</v>
      </c>
      <c r="C13" s="263">
        <v>58517</v>
      </c>
      <c r="D13" s="263">
        <v>1602864</v>
      </c>
      <c r="E13" s="264">
        <v>2.48</v>
      </c>
      <c r="F13" s="265">
        <v>0.186</v>
      </c>
      <c r="G13" s="264">
        <v>27.39</v>
      </c>
      <c r="H13" s="263">
        <v>4391</v>
      </c>
      <c r="I13" s="266">
        <v>266</v>
      </c>
      <c r="J13" s="264">
        <v>11.25</v>
      </c>
      <c r="K13" s="267">
        <v>739</v>
      </c>
    </row>
    <row r="14" spans="1:11" x14ac:dyDescent="0.2">
      <c r="A14" s="248">
        <v>1980</v>
      </c>
      <c r="B14" s="252">
        <v>2406898</v>
      </c>
      <c r="C14" s="252">
        <v>56586</v>
      </c>
      <c r="D14" s="252">
        <v>1604465</v>
      </c>
      <c r="E14" s="250">
        <v>2.35</v>
      </c>
      <c r="F14" s="253">
        <v>0.182</v>
      </c>
      <c r="G14" s="250">
        <v>28.35</v>
      </c>
      <c r="H14" s="252">
        <v>4384</v>
      </c>
      <c r="I14" s="251">
        <v>223</v>
      </c>
      <c r="J14" s="250">
        <v>9.27</v>
      </c>
      <c r="K14" s="249">
        <v>890</v>
      </c>
    </row>
    <row r="15" spans="1:11" x14ac:dyDescent="0.2">
      <c r="A15" s="281">
        <v>1981</v>
      </c>
      <c r="B15" s="263">
        <v>2446842</v>
      </c>
      <c r="C15" s="263">
        <v>56690</v>
      </c>
      <c r="D15" s="263">
        <v>1622128</v>
      </c>
      <c r="E15" s="264">
        <v>2.3199999999999998</v>
      </c>
      <c r="F15" s="265">
        <v>0.182</v>
      </c>
      <c r="G15" s="264">
        <v>28.61</v>
      </c>
      <c r="H15" s="263">
        <v>4444</v>
      </c>
      <c r="I15" s="266">
        <v>253</v>
      </c>
      <c r="J15" s="264">
        <v>10.34</v>
      </c>
      <c r="K15" s="267">
        <v>968</v>
      </c>
    </row>
    <row r="16" spans="1:11" x14ac:dyDescent="0.2">
      <c r="A16" s="248">
        <v>1982</v>
      </c>
      <c r="B16" s="252">
        <v>2466635</v>
      </c>
      <c r="C16" s="252">
        <v>55752</v>
      </c>
      <c r="D16" s="252">
        <v>1589857</v>
      </c>
      <c r="E16" s="250">
        <v>2.2599999999999998</v>
      </c>
      <c r="F16" s="253">
        <v>0.17699999999999999</v>
      </c>
      <c r="G16" s="250">
        <v>28.52</v>
      </c>
      <c r="H16" s="252">
        <v>4356</v>
      </c>
      <c r="I16" s="251">
        <v>245</v>
      </c>
      <c r="J16" s="250">
        <v>9.93</v>
      </c>
      <c r="K16" s="249">
        <v>1020</v>
      </c>
    </row>
    <row r="17" spans="1:11" x14ac:dyDescent="0.2">
      <c r="A17" s="281">
        <v>1983</v>
      </c>
      <c r="B17" s="263">
        <v>2510991</v>
      </c>
      <c r="C17" s="263">
        <v>56379</v>
      </c>
      <c r="D17" s="263">
        <v>1601060</v>
      </c>
      <c r="E17" s="264">
        <v>2.25</v>
      </c>
      <c r="F17" s="265">
        <v>0.17499999999999999</v>
      </c>
      <c r="G17" s="264">
        <v>28.4</v>
      </c>
      <c r="H17" s="263">
        <v>4386</v>
      </c>
      <c r="I17" s="266">
        <v>250</v>
      </c>
      <c r="J17" s="264">
        <v>9.9600000000000009</v>
      </c>
      <c r="K17" s="267">
        <v>896</v>
      </c>
    </row>
    <row r="18" spans="1:11" x14ac:dyDescent="0.2">
      <c r="A18" s="248">
        <v>1984</v>
      </c>
      <c r="B18" s="252">
        <v>2541946</v>
      </c>
      <c r="C18" s="252">
        <v>54690</v>
      </c>
      <c r="D18" s="252">
        <v>1572259</v>
      </c>
      <c r="E18" s="250">
        <v>2.15</v>
      </c>
      <c r="F18" s="253">
        <v>0.16900000000000001</v>
      </c>
      <c r="G18" s="250">
        <v>28.75</v>
      </c>
      <c r="H18" s="252">
        <v>4296</v>
      </c>
      <c r="I18" s="251">
        <v>253</v>
      </c>
      <c r="J18" s="250">
        <v>9.9499999999999993</v>
      </c>
      <c r="K18" s="249">
        <v>920</v>
      </c>
    </row>
    <row r="19" spans="1:11" x14ac:dyDescent="0.2">
      <c r="A19" s="281">
        <v>1985</v>
      </c>
      <c r="B19" s="263">
        <v>2567487</v>
      </c>
      <c r="C19" s="263">
        <v>54858</v>
      </c>
      <c r="D19" s="263">
        <v>1560514</v>
      </c>
      <c r="E19" s="264">
        <v>2.14</v>
      </c>
      <c r="F19" s="265">
        <v>0.16700000000000001</v>
      </c>
      <c r="G19" s="264">
        <v>28.45</v>
      </c>
      <c r="H19" s="263">
        <v>4275</v>
      </c>
      <c r="I19" s="266">
        <v>212</v>
      </c>
      <c r="J19" s="264">
        <v>8.26</v>
      </c>
      <c r="K19" s="267">
        <v>916</v>
      </c>
    </row>
    <row r="20" spans="1:11" x14ac:dyDescent="0.2">
      <c r="A20" s="248">
        <v>1986</v>
      </c>
      <c r="B20" s="252">
        <v>2577849</v>
      </c>
      <c r="C20" s="252">
        <v>54269</v>
      </c>
      <c r="D20" s="252">
        <v>1552148</v>
      </c>
      <c r="E20" s="250">
        <v>2.11</v>
      </c>
      <c r="F20" s="253">
        <v>0.16500000000000001</v>
      </c>
      <c r="G20" s="250">
        <v>28.6</v>
      </c>
      <c r="H20" s="252">
        <v>4252</v>
      </c>
      <c r="I20" s="251">
        <v>235</v>
      </c>
      <c r="J20" s="250">
        <v>9.1199999999999992</v>
      </c>
      <c r="K20" s="249">
        <v>844</v>
      </c>
    </row>
    <row r="21" spans="1:11" x14ac:dyDescent="0.2">
      <c r="A21" s="281">
        <v>1987</v>
      </c>
      <c r="B21" s="263">
        <v>2589741</v>
      </c>
      <c r="C21" s="263">
        <v>55438</v>
      </c>
      <c r="D21" s="263">
        <v>1573327</v>
      </c>
      <c r="E21" s="264">
        <v>2.14</v>
      </c>
      <c r="F21" s="265">
        <v>0.16600000000000001</v>
      </c>
      <c r="G21" s="264">
        <v>28.38</v>
      </c>
      <c r="H21" s="263">
        <v>4310</v>
      </c>
      <c r="I21" s="266">
        <v>237</v>
      </c>
      <c r="J21" s="264">
        <v>9.15</v>
      </c>
      <c r="K21" s="267">
        <v>911</v>
      </c>
    </row>
    <row r="22" spans="1:11" x14ac:dyDescent="0.2">
      <c r="A22" s="248">
        <v>1988</v>
      </c>
      <c r="B22" s="252">
        <v>2604643</v>
      </c>
      <c r="C22" s="252">
        <v>54563</v>
      </c>
      <c r="D22" s="252">
        <v>1564270</v>
      </c>
      <c r="E22" s="250">
        <v>2.09</v>
      </c>
      <c r="F22" s="253">
        <v>0.16400000000000001</v>
      </c>
      <c r="G22" s="250">
        <v>28.67</v>
      </c>
      <c r="H22" s="252">
        <v>4274</v>
      </c>
      <c r="I22" s="251">
        <v>219</v>
      </c>
      <c r="J22" s="250">
        <v>8.41</v>
      </c>
      <c r="K22" s="249">
        <v>840</v>
      </c>
    </row>
    <row r="23" spans="1:11" x14ac:dyDescent="0.2">
      <c r="A23" s="281">
        <v>1989</v>
      </c>
      <c r="B23" s="263">
        <v>2605042</v>
      </c>
      <c r="C23" s="263">
        <v>53695</v>
      </c>
      <c r="D23" s="263">
        <v>1554914</v>
      </c>
      <c r="E23" s="264">
        <v>2.06</v>
      </c>
      <c r="F23" s="265">
        <v>0.16400000000000001</v>
      </c>
      <c r="G23" s="264">
        <v>28.96</v>
      </c>
      <c r="H23" s="263">
        <v>4260</v>
      </c>
      <c r="I23" s="266">
        <v>234</v>
      </c>
      <c r="J23" s="264">
        <v>8.98</v>
      </c>
      <c r="K23" s="267">
        <v>881</v>
      </c>
    </row>
    <row r="24" spans="1:11" x14ac:dyDescent="0.2">
      <c r="A24" s="248">
        <v>1990</v>
      </c>
      <c r="B24" s="252">
        <v>2536593</v>
      </c>
      <c r="C24" s="252">
        <v>55868</v>
      </c>
      <c r="D24" s="252">
        <v>1641108</v>
      </c>
      <c r="E24" s="250">
        <v>2.2000000000000002</v>
      </c>
      <c r="F24" s="253">
        <v>0.17699999999999999</v>
      </c>
      <c r="G24" s="250">
        <v>29.37</v>
      </c>
      <c r="H24" s="252">
        <v>4496</v>
      </c>
      <c r="I24" s="251">
        <v>229</v>
      </c>
      <c r="J24" s="250">
        <v>9.0299999999999994</v>
      </c>
      <c r="K24" s="249">
        <v>945</v>
      </c>
    </row>
    <row r="25" spans="1:11" x14ac:dyDescent="0.2">
      <c r="A25" s="281">
        <v>1991</v>
      </c>
      <c r="B25" s="263">
        <v>2332409</v>
      </c>
      <c r="C25" s="263">
        <v>47601</v>
      </c>
      <c r="D25" s="263">
        <v>1502911</v>
      </c>
      <c r="E25" s="264">
        <v>2.04</v>
      </c>
      <c r="F25" s="265">
        <v>0.17699999999999999</v>
      </c>
      <c r="G25" s="264">
        <v>31.57</v>
      </c>
      <c r="H25" s="263">
        <v>4118</v>
      </c>
      <c r="I25" s="266">
        <v>171</v>
      </c>
      <c r="J25" s="264">
        <v>7.33</v>
      </c>
      <c r="K25" s="267">
        <v>1053</v>
      </c>
    </row>
    <row r="26" spans="1:11" x14ac:dyDescent="0.2">
      <c r="A26" s="248">
        <v>1992</v>
      </c>
      <c r="B26" s="252">
        <v>2128419</v>
      </c>
      <c r="C26" s="252">
        <v>40873</v>
      </c>
      <c r="D26" s="252">
        <v>1348455</v>
      </c>
      <c r="E26" s="250">
        <v>1.92</v>
      </c>
      <c r="F26" s="253">
        <v>0.17299999999999999</v>
      </c>
      <c r="G26" s="250">
        <v>32.99</v>
      </c>
      <c r="H26" s="252">
        <v>3684</v>
      </c>
      <c r="I26" s="251">
        <v>141</v>
      </c>
      <c r="J26" s="250">
        <v>6.62</v>
      </c>
      <c r="K26" s="249">
        <v>779</v>
      </c>
    </row>
    <row r="27" spans="1:11" x14ac:dyDescent="0.2">
      <c r="A27" s="281">
        <v>1993</v>
      </c>
      <c r="B27" s="263">
        <v>2059557</v>
      </c>
      <c r="C27" s="263">
        <v>34875</v>
      </c>
      <c r="D27" s="263">
        <v>1189759</v>
      </c>
      <c r="E27" s="264">
        <v>1.69</v>
      </c>
      <c r="F27" s="265">
        <v>0.158</v>
      </c>
      <c r="G27" s="264">
        <v>34.11</v>
      </c>
      <c r="H27" s="263">
        <v>3260</v>
      </c>
      <c r="I27" s="266">
        <v>117</v>
      </c>
      <c r="J27" s="264">
        <v>5.68</v>
      </c>
      <c r="K27" s="267">
        <v>782</v>
      </c>
    </row>
    <row r="28" spans="1:11" x14ac:dyDescent="0.2">
      <c r="A28" s="248">
        <v>1994</v>
      </c>
      <c r="B28" s="252">
        <v>1998526</v>
      </c>
      <c r="C28" s="252">
        <v>28386</v>
      </c>
      <c r="D28" s="252">
        <v>998444</v>
      </c>
      <c r="E28" s="250">
        <v>1.42</v>
      </c>
      <c r="F28" s="253">
        <v>0.13700000000000001</v>
      </c>
      <c r="G28" s="250">
        <v>35.17</v>
      </c>
      <c r="H28" s="252">
        <v>2735</v>
      </c>
      <c r="I28" s="251">
        <v>121</v>
      </c>
      <c r="J28" s="250">
        <v>6.05</v>
      </c>
      <c r="K28" s="249" t="s">
        <v>286</v>
      </c>
    </row>
    <row r="29" spans="1:11" x14ac:dyDescent="0.2">
      <c r="A29" s="281">
        <v>1995</v>
      </c>
      <c r="B29" s="263">
        <v>2048254</v>
      </c>
      <c r="C29" s="263">
        <v>29287</v>
      </c>
      <c r="D29" s="263">
        <v>1023567</v>
      </c>
      <c r="E29" s="264">
        <v>1.43</v>
      </c>
      <c r="F29" s="265">
        <v>0.13700000000000001</v>
      </c>
      <c r="G29" s="264">
        <v>34.950000000000003</v>
      </c>
      <c r="H29" s="263">
        <v>2804</v>
      </c>
      <c r="I29" s="266">
        <v>127</v>
      </c>
      <c r="J29" s="264">
        <v>6.2</v>
      </c>
      <c r="K29" s="267" t="s">
        <v>287</v>
      </c>
    </row>
    <row r="30" spans="1:11" x14ac:dyDescent="0.2">
      <c r="A30" s="248">
        <v>1996</v>
      </c>
      <c r="B30" s="252">
        <v>2149456</v>
      </c>
      <c r="C30" s="252">
        <v>31994</v>
      </c>
      <c r="D30" s="252">
        <v>1121489</v>
      </c>
      <c r="E30" s="250">
        <v>1.49</v>
      </c>
      <c r="F30" s="253">
        <v>0.14299999999999999</v>
      </c>
      <c r="G30" s="250">
        <v>35.049999999999997</v>
      </c>
      <c r="H30" s="252">
        <v>3064</v>
      </c>
      <c r="I30" s="251">
        <v>151</v>
      </c>
      <c r="J30" s="250">
        <v>7.03</v>
      </c>
      <c r="K30" s="249" t="s">
        <v>288</v>
      </c>
    </row>
    <row r="31" spans="1:11" x14ac:dyDescent="0.2">
      <c r="A31" s="281">
        <v>1997</v>
      </c>
      <c r="B31" s="263">
        <v>2135199</v>
      </c>
      <c r="C31" s="263">
        <v>28930</v>
      </c>
      <c r="D31" s="263">
        <v>1091780</v>
      </c>
      <c r="E31" s="264">
        <v>1.35</v>
      </c>
      <c r="F31" s="265">
        <v>0.14000000000000001</v>
      </c>
      <c r="G31" s="264">
        <v>37.74</v>
      </c>
      <c r="H31" s="263">
        <v>2991</v>
      </c>
      <c r="I31" s="266">
        <v>100</v>
      </c>
      <c r="J31" s="264">
        <v>4.68</v>
      </c>
      <c r="K31" s="267" t="s">
        <v>289</v>
      </c>
    </row>
    <row r="32" spans="1:11" x14ac:dyDescent="0.2">
      <c r="A32" s="248">
        <v>1998</v>
      </c>
      <c r="B32" s="252">
        <v>2199802</v>
      </c>
      <c r="C32" s="252">
        <v>28105</v>
      </c>
      <c r="D32" s="252">
        <v>1046177</v>
      </c>
      <c r="E32" s="250">
        <v>1.28</v>
      </c>
      <c r="F32" s="253">
        <v>0.13</v>
      </c>
      <c r="G32" s="250">
        <v>37.22</v>
      </c>
      <c r="H32" s="252">
        <v>2866</v>
      </c>
      <c r="I32" s="251">
        <v>138</v>
      </c>
      <c r="J32" s="250">
        <v>6.27</v>
      </c>
      <c r="K32" s="249" t="s">
        <v>290</v>
      </c>
    </row>
    <row r="33" spans="1:11" x14ac:dyDescent="0.2">
      <c r="A33" s="281">
        <v>1999</v>
      </c>
      <c r="B33" s="263">
        <v>2102060</v>
      </c>
      <c r="C33" s="263">
        <v>24023</v>
      </c>
      <c r="D33" s="263">
        <v>942700</v>
      </c>
      <c r="E33" s="264">
        <v>1.1399999999999999</v>
      </c>
      <c r="F33" s="265">
        <v>0.123</v>
      </c>
      <c r="G33" s="264">
        <v>39.24</v>
      </c>
      <c r="H33" s="263">
        <v>2583</v>
      </c>
      <c r="I33" s="266">
        <v>115</v>
      </c>
      <c r="J33" s="264">
        <v>5.47</v>
      </c>
      <c r="K33" s="267" t="s">
        <v>291</v>
      </c>
    </row>
    <row r="34" spans="1:11" x14ac:dyDescent="0.2">
      <c r="A34" s="248">
        <v>2000</v>
      </c>
      <c r="B34" s="252">
        <v>2057437</v>
      </c>
      <c r="C34" s="252">
        <v>22116</v>
      </c>
      <c r="D34" s="252">
        <v>855713</v>
      </c>
      <c r="E34" s="250">
        <v>1.07</v>
      </c>
      <c r="F34" s="253">
        <v>0.114</v>
      </c>
      <c r="G34" s="250">
        <v>38.69</v>
      </c>
      <c r="H34" s="252">
        <v>2344</v>
      </c>
      <c r="I34" s="251">
        <v>88</v>
      </c>
      <c r="J34" s="250">
        <v>4.28</v>
      </c>
      <c r="K34" s="249" t="s">
        <v>292</v>
      </c>
    </row>
    <row r="35" spans="1:11" x14ac:dyDescent="0.2">
      <c r="A35" s="281">
        <v>2001</v>
      </c>
      <c r="B35" s="263">
        <v>2035316</v>
      </c>
      <c r="C35" s="263">
        <v>20889</v>
      </c>
      <c r="D35" s="263">
        <v>835945</v>
      </c>
      <c r="E35" s="264">
        <v>1.03</v>
      </c>
      <c r="F35" s="265">
        <v>0.113</v>
      </c>
      <c r="G35" s="264">
        <v>40.020000000000003</v>
      </c>
      <c r="H35" s="263">
        <v>2290</v>
      </c>
      <c r="I35" s="266">
        <v>100</v>
      </c>
      <c r="J35" s="264">
        <v>4.91</v>
      </c>
      <c r="K35" s="267" t="s">
        <v>293</v>
      </c>
    </row>
    <row r="36" spans="1:11" x14ac:dyDescent="0.2">
      <c r="A36" s="248">
        <v>2002</v>
      </c>
      <c r="B36" s="252">
        <v>2023454</v>
      </c>
      <c r="C36" s="252">
        <v>19439</v>
      </c>
      <c r="D36" s="252">
        <v>800189</v>
      </c>
      <c r="E36" s="250">
        <v>0.96</v>
      </c>
      <c r="F36" s="253">
        <v>0.108</v>
      </c>
      <c r="G36" s="250">
        <v>41.16</v>
      </c>
      <c r="H36" s="252">
        <v>2192</v>
      </c>
      <c r="I36" s="251">
        <v>87</v>
      </c>
      <c r="J36" s="250">
        <v>4.3</v>
      </c>
      <c r="K36" s="249" t="s">
        <v>294</v>
      </c>
    </row>
    <row r="37" spans="1:11" x14ac:dyDescent="0.2">
      <c r="A37" s="281">
        <v>2003</v>
      </c>
      <c r="B37" s="263">
        <v>2011770</v>
      </c>
      <c r="C37" s="263">
        <v>17349</v>
      </c>
      <c r="D37" s="263">
        <v>741436</v>
      </c>
      <c r="E37" s="264">
        <v>0.86</v>
      </c>
      <c r="F37" s="265">
        <v>0.10100000000000001</v>
      </c>
      <c r="G37" s="264">
        <v>42.74</v>
      </c>
      <c r="H37" s="263">
        <v>2031</v>
      </c>
      <c r="I37" s="266">
        <v>94</v>
      </c>
      <c r="J37" s="264">
        <v>4.67</v>
      </c>
      <c r="K37" s="267" t="s">
        <v>295</v>
      </c>
    </row>
    <row r="38" spans="1:11" x14ac:dyDescent="0.2">
      <c r="A38" s="248">
        <v>2004</v>
      </c>
      <c r="B38" s="252">
        <v>2019372</v>
      </c>
      <c r="C38" s="252">
        <v>13317</v>
      </c>
      <c r="D38" s="252">
        <v>589281</v>
      </c>
      <c r="E38" s="250">
        <v>0.66</v>
      </c>
      <c r="F38" s="253">
        <v>0.08</v>
      </c>
      <c r="G38" s="250">
        <v>44.25</v>
      </c>
      <c r="H38" s="252">
        <v>1610</v>
      </c>
      <c r="I38" s="251">
        <v>79</v>
      </c>
      <c r="J38" s="250">
        <v>3.91</v>
      </c>
      <c r="K38" s="249" t="s">
        <v>296</v>
      </c>
    </row>
    <row r="39" spans="1:11" x14ac:dyDescent="0.2">
      <c r="A39" s="281">
        <v>2005</v>
      </c>
      <c r="B39" s="263">
        <v>2038874</v>
      </c>
      <c r="C39" s="263">
        <v>12958</v>
      </c>
      <c r="D39" s="263">
        <v>622068</v>
      </c>
      <c r="E39" s="264">
        <v>0.64</v>
      </c>
      <c r="F39" s="265">
        <v>8.4000000000000005E-2</v>
      </c>
      <c r="G39" s="264">
        <v>48.01</v>
      </c>
      <c r="H39" s="263">
        <v>1700</v>
      </c>
      <c r="I39" s="266">
        <v>76</v>
      </c>
      <c r="J39" s="264">
        <v>3.73</v>
      </c>
      <c r="K39" s="267" t="s">
        <v>297</v>
      </c>
    </row>
    <row r="40" spans="1:11" x14ac:dyDescent="0.2">
      <c r="A40" s="259">
        <v>2006</v>
      </c>
      <c r="B40" s="257">
        <v>2037334</v>
      </c>
      <c r="C40" s="257">
        <v>13826</v>
      </c>
      <c r="D40" s="257">
        <v>692560</v>
      </c>
      <c r="E40" s="255">
        <v>0.68</v>
      </c>
      <c r="F40" s="258">
        <v>9.2999999999999999E-2</v>
      </c>
      <c r="G40" s="255">
        <v>50.09</v>
      </c>
      <c r="H40" s="257">
        <v>1897</v>
      </c>
      <c r="I40" s="256">
        <v>95</v>
      </c>
      <c r="J40" s="255">
        <v>4.66</v>
      </c>
      <c r="K40" s="254" t="s">
        <v>298</v>
      </c>
    </row>
    <row r="41" spans="1:11" x14ac:dyDescent="0.2">
      <c r="A41" s="280">
        <v>2007</v>
      </c>
      <c r="B41" s="268">
        <v>2311990</v>
      </c>
      <c r="C41" s="268">
        <v>14990</v>
      </c>
      <c r="D41" s="268">
        <v>688468</v>
      </c>
      <c r="E41" s="269">
        <v>0.65</v>
      </c>
      <c r="F41" s="270">
        <v>8.2000000000000003E-2</v>
      </c>
      <c r="G41" s="269">
        <v>45.93</v>
      </c>
      <c r="H41" s="268">
        <v>1886</v>
      </c>
      <c r="I41" s="271">
        <v>85</v>
      </c>
      <c r="J41" s="269">
        <v>3.68</v>
      </c>
      <c r="K41" s="272" t="s">
        <v>299</v>
      </c>
    </row>
    <row r="42" spans="1:11" x14ac:dyDescent="0.2">
      <c r="A42" s="248">
        <v>2008</v>
      </c>
      <c r="B42" s="252">
        <v>1903867</v>
      </c>
      <c r="C42" s="252">
        <v>12524</v>
      </c>
      <c r="D42" s="252">
        <v>544214</v>
      </c>
      <c r="E42" s="250">
        <v>0.66</v>
      </c>
      <c r="F42" s="253">
        <v>7.8E-2</v>
      </c>
      <c r="G42" s="250">
        <v>43.45</v>
      </c>
      <c r="H42" s="252">
        <v>1491</v>
      </c>
      <c r="I42" s="251">
        <v>80</v>
      </c>
      <c r="J42" s="250">
        <v>4.2</v>
      </c>
      <c r="K42" s="249" t="s">
        <v>300</v>
      </c>
    </row>
    <row r="43" spans="1:11" x14ac:dyDescent="0.2">
      <c r="A43" s="280">
        <v>2009</v>
      </c>
      <c r="B43" s="268">
        <v>2273470</v>
      </c>
      <c r="C43" s="268">
        <v>12524</v>
      </c>
      <c r="D43" s="268">
        <v>544838</v>
      </c>
      <c r="E43" s="269">
        <v>0.55087597373178443</v>
      </c>
      <c r="F43" s="270">
        <v>6.5657644451656214E-2</v>
      </c>
      <c r="G43" s="269">
        <v>43.503513254551258</v>
      </c>
      <c r="H43" s="268">
        <v>1492.7068493150684</v>
      </c>
      <c r="I43" s="271">
        <v>44</v>
      </c>
      <c r="J43" s="269">
        <v>1.9353675218938449</v>
      </c>
      <c r="K43" s="272" t="s">
        <v>301</v>
      </c>
    </row>
    <row r="44" spans="1:11" x14ac:dyDescent="0.2">
      <c r="A44" s="248">
        <v>2010</v>
      </c>
      <c r="B44" s="245">
        <v>2301146</v>
      </c>
      <c r="C44" s="245">
        <v>9802</v>
      </c>
      <c r="D44" s="245">
        <v>528579</v>
      </c>
      <c r="E44" s="247">
        <v>0.42596167300988297</v>
      </c>
      <c r="F44" s="246">
        <v>6.2932193082734275E-2</v>
      </c>
      <c r="G44" s="244">
        <v>53.925627422974905</v>
      </c>
      <c r="H44" s="245">
        <v>1448.1616438356164</v>
      </c>
      <c r="I44" s="245">
        <v>48</v>
      </c>
      <c r="J44" s="244">
        <v>2.0859171908257887</v>
      </c>
      <c r="K44" s="243" t="s">
        <v>302</v>
      </c>
    </row>
    <row r="45" spans="1:11" x14ac:dyDescent="0.2">
      <c r="A45" s="279">
        <v>2011</v>
      </c>
      <c r="B45" s="273">
        <v>2341720</v>
      </c>
      <c r="C45" s="273">
        <v>9442</v>
      </c>
      <c r="D45" s="273">
        <v>529398</v>
      </c>
      <c r="E45" s="274">
        <v>0.40320789846779292</v>
      </c>
      <c r="F45" s="275">
        <v>6.1937613354801378E-2</v>
      </c>
      <c r="G45" s="274">
        <v>56.06841770811269</v>
      </c>
      <c r="H45" s="273">
        <v>1450.4054794520548</v>
      </c>
      <c r="I45" s="276">
        <v>40</v>
      </c>
      <c r="J45" s="274">
        <v>1.7081461489845071</v>
      </c>
      <c r="K45" s="277" t="s">
        <v>303</v>
      </c>
    </row>
    <row r="46" spans="1:11" x14ac:dyDescent="0.2">
      <c r="A46" s="242">
        <v>2012</v>
      </c>
      <c r="B46" s="239">
        <v>2296589</v>
      </c>
      <c r="C46" s="239">
        <v>8767</v>
      </c>
      <c r="D46" s="239">
        <v>527188</v>
      </c>
      <c r="E46" s="241">
        <v>0.38174005013522228</v>
      </c>
      <c r="F46" s="240">
        <v>6.2891126141051218E-2</v>
      </c>
      <c r="G46" s="238">
        <v>60.133226873502906</v>
      </c>
      <c r="H46" s="239">
        <v>1444.3506849315067</v>
      </c>
      <c r="I46" s="239">
        <v>52</v>
      </c>
      <c r="J46" s="238">
        <v>2.2642275130639398</v>
      </c>
      <c r="K46" s="237" t="s">
        <v>304</v>
      </c>
    </row>
    <row r="47" spans="1:11" x14ac:dyDescent="0.2">
      <c r="A47" s="279">
        <v>2013</v>
      </c>
      <c r="B47" s="273">
        <v>2496319.3449999988</v>
      </c>
      <c r="C47" s="273">
        <v>8577</v>
      </c>
      <c r="D47" s="273">
        <v>534395</v>
      </c>
      <c r="E47" s="274">
        <v>0.34358584838832001</v>
      </c>
      <c r="F47" s="275">
        <v>5.8650184053713673E-2</v>
      </c>
      <c r="G47" s="274">
        <v>62.305584703276203</v>
      </c>
      <c r="H47" s="273">
        <v>1464.0958904109589</v>
      </c>
      <c r="I47" s="276">
        <v>52</v>
      </c>
      <c r="J47" s="274">
        <v>2.0830668201227285</v>
      </c>
      <c r="K47" s="277" t="s">
        <v>334</v>
      </c>
    </row>
    <row r="48" spans="1:11" ht="15.75" thickBot="1" x14ac:dyDescent="0.25">
      <c r="A48" s="236">
        <v>2014</v>
      </c>
      <c r="B48" s="233">
        <v>2592522.5750000007</v>
      </c>
      <c r="C48" s="233">
        <v>8240</v>
      </c>
      <c r="D48" s="233">
        <v>490307</v>
      </c>
      <c r="E48" s="235">
        <v>0.31783715518851402</v>
      </c>
      <c r="F48" s="234">
        <v>5.1814663535381902E-2</v>
      </c>
      <c r="G48" s="232">
        <v>59.503276699029101</v>
      </c>
      <c r="H48" s="233">
        <v>1343.3068493150699</v>
      </c>
      <c r="I48" s="233">
        <v>39</v>
      </c>
      <c r="J48" s="232">
        <v>1.504326341304858</v>
      </c>
      <c r="K48" s="231" t="s">
        <v>303</v>
      </c>
    </row>
    <row r="49" spans="1:11" ht="15.75" thickBot="1" x14ac:dyDescent="0.25">
      <c r="A49" s="279">
        <v>2015</v>
      </c>
      <c r="B49" s="273">
        <v>2722399.804</v>
      </c>
      <c r="C49" s="273">
        <v>9565</v>
      </c>
      <c r="D49" s="273">
        <v>573764</v>
      </c>
      <c r="E49" s="274">
        <v>0.351344427293383</v>
      </c>
      <c r="F49" s="275">
        <v>5.7741561767448601E-2</v>
      </c>
      <c r="G49" s="274">
        <v>59.985781495033997</v>
      </c>
      <c r="H49" s="273">
        <v>1571.95616438356</v>
      </c>
      <c r="I49" s="276">
        <v>57</v>
      </c>
      <c r="J49" s="274">
        <v>2.09</v>
      </c>
      <c r="K49" s="277" t="s">
        <v>337</v>
      </c>
    </row>
    <row r="50" spans="1:11" x14ac:dyDescent="0.2">
      <c r="A50" s="358" t="s">
        <v>333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</row>
    <row r="51" spans="1:11" x14ac:dyDescent="0.2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</row>
    <row r="52" spans="1:11" x14ac:dyDescent="0.2">
      <c r="A52" s="229"/>
      <c r="B52" s="229"/>
      <c r="C52" s="229"/>
      <c r="D52" s="229"/>
      <c r="E52" s="229"/>
      <c r="F52" s="229"/>
      <c r="G52" s="229"/>
      <c r="H52" s="229"/>
      <c r="I52" s="229"/>
      <c r="J52" s="229"/>
      <c r="K52" s="229"/>
    </row>
    <row r="53" spans="1:11" x14ac:dyDescent="0.2">
      <c r="A53" s="229"/>
      <c r="B53" s="229"/>
      <c r="C53" s="229"/>
      <c r="D53" s="229"/>
      <c r="E53" s="229"/>
      <c r="F53" s="229"/>
      <c r="G53" s="229"/>
      <c r="H53" s="229"/>
      <c r="I53" s="229"/>
      <c r="J53" s="229"/>
      <c r="K53" s="229"/>
    </row>
  </sheetData>
  <mergeCells count="2">
    <mergeCell ref="A1:K1"/>
    <mergeCell ref="A50:K50"/>
  </mergeCells>
  <pageMargins left="0.25" right="0.25" top="0.75" bottom="0.75" header="0.3" footer="0.3"/>
  <pageSetup paperSize="9" scale="95" orientation="portrait" r:id="rId1"/>
  <headerFooter>
    <oddHeader>&amp;C&amp;"Times New Roman,Normálne"&amp;12                                                                                                                                                Tabuľka č. 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zoomScaleNormal="100" workbookViewId="0">
      <selection sqref="A1:X1"/>
    </sheetView>
  </sheetViews>
  <sheetFormatPr defaultColWidth="9.140625" defaultRowHeight="12.75" x14ac:dyDescent="0.2"/>
  <cols>
    <col min="1" max="1" width="4.42578125" style="127" customWidth="1"/>
    <col min="2" max="2" width="19.42578125" style="127" customWidth="1"/>
    <col min="3" max="3" width="6.5703125" style="127" customWidth="1"/>
    <col min="4" max="6" width="6.7109375" style="127" bestFit="1" customWidth="1"/>
    <col min="7" max="13" width="5.7109375" style="127" customWidth="1"/>
    <col min="14" max="21" width="5.5703125" style="127" bestFit="1" customWidth="1"/>
    <col min="22" max="24" width="5.5703125" style="127" customWidth="1"/>
    <col min="25" max="16384" width="9.140625" style="127"/>
  </cols>
  <sheetData>
    <row r="1" spans="1:24" ht="15.75" x14ac:dyDescent="0.2">
      <c r="A1" s="355" t="s">
        <v>56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</row>
    <row r="2" spans="1:24" ht="32.25" customHeight="1" thickBot="1" x14ac:dyDescent="0.25">
      <c r="A2" s="361" t="s">
        <v>326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</row>
    <row r="3" spans="1:24" ht="20.25" customHeight="1" x14ac:dyDescent="0.2">
      <c r="A3" s="362" t="s">
        <v>0</v>
      </c>
      <c r="B3" s="364" t="s">
        <v>57</v>
      </c>
      <c r="C3" s="359" t="s">
        <v>58</v>
      </c>
      <c r="D3" s="359"/>
      <c r="E3" s="359"/>
      <c r="F3" s="359"/>
      <c r="G3" s="359"/>
      <c r="H3" s="359"/>
      <c r="I3" s="359"/>
      <c r="J3" s="359"/>
      <c r="K3" s="359"/>
      <c r="L3" s="359"/>
      <c r="M3" s="360"/>
      <c r="N3" s="359" t="s">
        <v>59</v>
      </c>
      <c r="O3" s="359"/>
      <c r="P3" s="359"/>
      <c r="Q3" s="359"/>
      <c r="R3" s="359"/>
      <c r="S3" s="359"/>
      <c r="T3" s="359"/>
      <c r="U3" s="359"/>
      <c r="V3" s="359"/>
      <c r="W3" s="359"/>
      <c r="X3" s="360"/>
    </row>
    <row r="4" spans="1:24" ht="66" customHeight="1" thickBot="1" x14ac:dyDescent="0.25">
      <c r="A4" s="363"/>
      <c r="B4" s="365"/>
      <c r="C4" s="165">
        <v>2005</v>
      </c>
      <c r="D4" s="165">
        <v>2006</v>
      </c>
      <c r="E4" s="165">
        <v>2007</v>
      </c>
      <c r="F4" s="165">
        <v>2008</v>
      </c>
      <c r="G4" s="165">
        <v>2009</v>
      </c>
      <c r="H4" s="165">
        <v>2010</v>
      </c>
      <c r="I4" s="165">
        <v>2011</v>
      </c>
      <c r="J4" s="22">
        <v>2012</v>
      </c>
      <c r="K4" s="165">
        <v>2013</v>
      </c>
      <c r="L4" s="22">
        <v>2014</v>
      </c>
      <c r="M4" s="164">
        <v>2015</v>
      </c>
      <c r="N4" s="165">
        <v>2004</v>
      </c>
      <c r="O4" s="165">
        <v>2005</v>
      </c>
      <c r="P4" s="165">
        <v>2006</v>
      </c>
      <c r="Q4" s="165">
        <v>2007</v>
      </c>
      <c r="R4" s="165">
        <v>2008</v>
      </c>
      <c r="S4" s="165">
        <v>2009</v>
      </c>
      <c r="T4" s="165">
        <v>2010</v>
      </c>
      <c r="U4" s="22">
        <v>2011</v>
      </c>
      <c r="V4" s="165">
        <v>2012</v>
      </c>
      <c r="W4" s="22">
        <v>2013</v>
      </c>
      <c r="X4" s="164">
        <v>2015</v>
      </c>
    </row>
    <row r="5" spans="1:24" ht="28.5" customHeight="1" thickTop="1" x14ac:dyDescent="0.2">
      <c r="A5" s="16" t="s">
        <v>2</v>
      </c>
      <c r="B5" s="128" t="s">
        <v>3</v>
      </c>
      <c r="C5" s="188">
        <v>24</v>
      </c>
      <c r="D5" s="188">
        <v>17</v>
      </c>
      <c r="E5" s="188">
        <v>14</v>
      </c>
      <c r="F5" s="188">
        <v>15</v>
      </c>
      <c r="G5" s="188">
        <v>13</v>
      </c>
      <c r="H5" s="188">
        <v>19</v>
      </c>
      <c r="I5" s="188">
        <v>16</v>
      </c>
      <c r="J5" s="188">
        <v>6</v>
      </c>
      <c r="K5" s="188">
        <v>10</v>
      </c>
      <c r="L5" s="189">
        <v>5</v>
      </c>
      <c r="M5" s="190">
        <v>9</v>
      </c>
      <c r="N5" s="129">
        <f t="shared" ref="N5:X5" si="0">100/C16*C5</f>
        <v>5.2631578947368416</v>
      </c>
      <c r="O5" s="129">
        <f t="shared" si="0"/>
        <v>3.5864978902953588</v>
      </c>
      <c r="P5" s="129">
        <f t="shared" si="0"/>
        <v>2.8747433264887063</v>
      </c>
      <c r="Q5" s="129">
        <f t="shared" si="0"/>
        <v>3.8071065989847712</v>
      </c>
      <c r="R5" s="129">
        <f t="shared" si="0"/>
        <v>3.3248081841432229</v>
      </c>
      <c r="S5" s="129">
        <f t="shared" si="0"/>
        <v>6.375838926174497</v>
      </c>
      <c r="T5" s="129">
        <f t="shared" si="0"/>
        <v>5.8394160583941606</v>
      </c>
      <c r="U5" s="129">
        <f t="shared" si="0"/>
        <v>2.1818181818181817</v>
      </c>
      <c r="V5" s="129">
        <f t="shared" si="0"/>
        <v>4.048582995951417</v>
      </c>
      <c r="W5" s="129">
        <f t="shared" si="0"/>
        <v>2.2727272727272725</v>
      </c>
      <c r="X5" s="130">
        <f t="shared" si="0"/>
        <v>4.0540540540540544</v>
      </c>
    </row>
    <row r="6" spans="1:24" ht="38.25" x14ac:dyDescent="0.2">
      <c r="A6" s="17" t="s">
        <v>4</v>
      </c>
      <c r="B6" s="18" t="s">
        <v>5</v>
      </c>
      <c r="C6" s="131">
        <v>13</v>
      </c>
      <c r="D6" s="131">
        <v>13</v>
      </c>
      <c r="E6" s="131">
        <v>12</v>
      </c>
      <c r="F6" s="131">
        <v>11</v>
      </c>
      <c r="G6" s="131">
        <v>13</v>
      </c>
      <c r="H6" s="131">
        <v>17</v>
      </c>
      <c r="I6" s="131">
        <v>11</v>
      </c>
      <c r="J6" s="132">
        <v>7</v>
      </c>
      <c r="K6" s="131">
        <v>9</v>
      </c>
      <c r="L6" s="132">
        <v>5</v>
      </c>
      <c r="M6" s="191">
        <v>6</v>
      </c>
      <c r="N6" s="133">
        <f t="shared" ref="N6:X6" si="1">100/C16*C6</f>
        <v>2.8508771929824559</v>
      </c>
      <c r="O6" s="133">
        <f t="shared" si="1"/>
        <v>2.7426160337552745</v>
      </c>
      <c r="P6" s="133">
        <f t="shared" si="1"/>
        <v>2.4640657084188913</v>
      </c>
      <c r="Q6" s="133">
        <f t="shared" si="1"/>
        <v>2.7918781725888322</v>
      </c>
      <c r="R6" s="133">
        <f t="shared" si="1"/>
        <v>3.3248081841432229</v>
      </c>
      <c r="S6" s="133">
        <f t="shared" si="1"/>
        <v>5.7046979865771812</v>
      </c>
      <c r="T6" s="133">
        <f t="shared" si="1"/>
        <v>4.0145985401459852</v>
      </c>
      <c r="U6" s="133">
        <f t="shared" si="1"/>
        <v>2.5454545454545454</v>
      </c>
      <c r="V6" s="133">
        <f t="shared" si="1"/>
        <v>3.6437246963562751</v>
      </c>
      <c r="W6" s="133">
        <f t="shared" si="1"/>
        <v>2.2727272727272725</v>
      </c>
      <c r="X6" s="134">
        <f t="shared" si="1"/>
        <v>2.7027027027027026</v>
      </c>
    </row>
    <row r="7" spans="1:24" ht="24.75" customHeight="1" x14ac:dyDescent="0.2">
      <c r="A7" s="17" t="s">
        <v>6</v>
      </c>
      <c r="B7" s="18" t="s">
        <v>7</v>
      </c>
      <c r="C7" s="131">
        <v>15</v>
      </c>
      <c r="D7" s="131">
        <v>11</v>
      </c>
      <c r="E7" s="131">
        <v>16</v>
      </c>
      <c r="F7" s="131">
        <v>18</v>
      </c>
      <c r="G7" s="131">
        <v>9</v>
      </c>
      <c r="H7" s="131">
        <v>16</v>
      </c>
      <c r="I7" s="131">
        <v>11</v>
      </c>
      <c r="J7" s="132">
        <v>11</v>
      </c>
      <c r="K7" s="131">
        <v>5</v>
      </c>
      <c r="L7" s="132">
        <v>5</v>
      </c>
      <c r="M7" s="191">
        <v>14</v>
      </c>
      <c r="N7" s="133">
        <f t="shared" ref="N7:X7" si="2">100/C16*C7</f>
        <v>3.2894736842105261</v>
      </c>
      <c r="O7" s="133">
        <f t="shared" si="2"/>
        <v>2.3206751054852321</v>
      </c>
      <c r="P7" s="133">
        <f t="shared" si="2"/>
        <v>3.2854209445585214</v>
      </c>
      <c r="Q7" s="133">
        <f t="shared" si="2"/>
        <v>4.5685279187817258</v>
      </c>
      <c r="R7" s="133">
        <f t="shared" si="2"/>
        <v>2.3017902813299234</v>
      </c>
      <c r="S7" s="133">
        <f t="shared" si="2"/>
        <v>5.3691275167785237</v>
      </c>
      <c r="T7" s="133">
        <f t="shared" si="2"/>
        <v>4.0145985401459852</v>
      </c>
      <c r="U7" s="133">
        <f t="shared" si="2"/>
        <v>4</v>
      </c>
      <c r="V7" s="133">
        <f t="shared" si="2"/>
        <v>2.0242914979757085</v>
      </c>
      <c r="W7" s="133">
        <f t="shared" si="2"/>
        <v>2.2727272727272725</v>
      </c>
      <c r="X7" s="134">
        <f t="shared" si="2"/>
        <v>6.3063063063063067</v>
      </c>
    </row>
    <row r="8" spans="1:24" ht="40.5" customHeight="1" x14ac:dyDescent="0.2">
      <c r="A8" s="17" t="s">
        <v>8</v>
      </c>
      <c r="B8" s="18" t="s">
        <v>60</v>
      </c>
      <c r="C8" s="131">
        <v>110</v>
      </c>
      <c r="D8" s="131">
        <v>130</v>
      </c>
      <c r="E8" s="131">
        <v>133</v>
      </c>
      <c r="F8" s="131">
        <v>124</v>
      </c>
      <c r="G8" s="131">
        <v>94</v>
      </c>
      <c r="H8" s="131">
        <v>80</v>
      </c>
      <c r="I8" s="131">
        <v>68</v>
      </c>
      <c r="J8" s="132">
        <v>60</v>
      </c>
      <c r="K8" s="131">
        <v>64</v>
      </c>
      <c r="L8" s="132">
        <v>56</v>
      </c>
      <c r="M8" s="191">
        <v>42</v>
      </c>
      <c r="N8" s="133">
        <f t="shared" ref="N8:X8" si="3">100/C16*C8</f>
        <v>24.12280701754386</v>
      </c>
      <c r="O8" s="133">
        <f t="shared" si="3"/>
        <v>27.426160337552744</v>
      </c>
      <c r="P8" s="133">
        <f t="shared" si="3"/>
        <v>27.310061601642708</v>
      </c>
      <c r="Q8" s="133">
        <f t="shared" si="3"/>
        <v>31.472081218274109</v>
      </c>
      <c r="R8" s="133">
        <f t="shared" si="3"/>
        <v>24.040920716112534</v>
      </c>
      <c r="S8" s="133">
        <f t="shared" si="3"/>
        <v>26.845637583892618</v>
      </c>
      <c r="T8" s="133">
        <f t="shared" si="3"/>
        <v>24.817518248175183</v>
      </c>
      <c r="U8" s="133">
        <f t="shared" si="3"/>
        <v>21.81818181818182</v>
      </c>
      <c r="V8" s="133">
        <f t="shared" si="3"/>
        <v>25.910931174089068</v>
      </c>
      <c r="W8" s="133">
        <f t="shared" si="3"/>
        <v>25.454545454545453</v>
      </c>
      <c r="X8" s="134">
        <f t="shared" si="3"/>
        <v>18.918918918918919</v>
      </c>
    </row>
    <row r="9" spans="1:24" ht="25.5" x14ac:dyDescent="0.2">
      <c r="A9" s="17" t="s">
        <v>10</v>
      </c>
      <c r="B9" s="18" t="s">
        <v>11</v>
      </c>
      <c r="C9" s="131">
        <v>228</v>
      </c>
      <c r="D9" s="131">
        <v>249</v>
      </c>
      <c r="E9" s="131">
        <v>245</v>
      </c>
      <c r="F9" s="131">
        <v>194</v>
      </c>
      <c r="G9" s="131">
        <v>194</v>
      </c>
      <c r="H9" s="131">
        <v>141</v>
      </c>
      <c r="I9" s="131">
        <v>140</v>
      </c>
      <c r="J9" s="132">
        <v>160</v>
      </c>
      <c r="K9" s="131">
        <v>137</v>
      </c>
      <c r="L9" s="132">
        <v>130</v>
      </c>
      <c r="M9" s="191">
        <v>121</v>
      </c>
      <c r="N9" s="133">
        <f t="shared" ref="N9:X9" si="4">100/C16*C9</f>
        <v>50</v>
      </c>
      <c r="O9" s="133">
        <f t="shared" si="4"/>
        <v>52.531645569620252</v>
      </c>
      <c r="P9" s="133">
        <f t="shared" si="4"/>
        <v>50.308008213552363</v>
      </c>
      <c r="Q9" s="133">
        <f t="shared" si="4"/>
        <v>49.238578680203041</v>
      </c>
      <c r="R9" s="133">
        <f t="shared" si="4"/>
        <v>49.616368286445017</v>
      </c>
      <c r="S9" s="133">
        <f t="shared" si="4"/>
        <v>47.31543624161074</v>
      </c>
      <c r="T9" s="133">
        <f t="shared" si="4"/>
        <v>51.094890510948908</v>
      </c>
      <c r="U9" s="133">
        <f t="shared" si="4"/>
        <v>58.181818181818187</v>
      </c>
      <c r="V9" s="133">
        <f t="shared" si="4"/>
        <v>55.465587044534409</v>
      </c>
      <c r="W9" s="133">
        <f t="shared" si="4"/>
        <v>59.090909090909086</v>
      </c>
      <c r="X9" s="134">
        <f t="shared" si="4"/>
        <v>54.504504504504503</v>
      </c>
    </row>
    <row r="10" spans="1:24" ht="38.25" x14ac:dyDescent="0.2">
      <c r="A10" s="17" t="s">
        <v>12</v>
      </c>
      <c r="B10" s="18" t="s">
        <v>13</v>
      </c>
      <c r="C10" s="131">
        <v>33</v>
      </c>
      <c r="D10" s="131">
        <v>21</v>
      </c>
      <c r="E10" s="131">
        <v>32</v>
      </c>
      <c r="F10" s="131">
        <v>16</v>
      </c>
      <c r="G10" s="131">
        <v>20</v>
      </c>
      <c r="H10" s="131">
        <v>9</v>
      </c>
      <c r="I10" s="131">
        <v>18</v>
      </c>
      <c r="J10" s="132">
        <v>11</v>
      </c>
      <c r="K10" s="131">
        <v>8</v>
      </c>
      <c r="L10" s="132">
        <v>10</v>
      </c>
      <c r="M10" s="191">
        <v>13</v>
      </c>
      <c r="N10" s="133">
        <f t="shared" ref="N10:X10" si="5">100/C16*C10</f>
        <v>7.2368421052631575</v>
      </c>
      <c r="O10" s="133">
        <f t="shared" si="5"/>
        <v>4.4303797468354436</v>
      </c>
      <c r="P10" s="133">
        <f t="shared" si="5"/>
        <v>6.5708418891170428</v>
      </c>
      <c r="Q10" s="133">
        <f t="shared" si="5"/>
        <v>4.0609137055837561</v>
      </c>
      <c r="R10" s="133">
        <f t="shared" si="5"/>
        <v>5.1150895140664963</v>
      </c>
      <c r="S10" s="133">
        <f t="shared" si="5"/>
        <v>3.0201342281879198</v>
      </c>
      <c r="T10" s="133">
        <f t="shared" si="5"/>
        <v>6.5693430656934311</v>
      </c>
      <c r="U10" s="133">
        <f t="shared" si="5"/>
        <v>4</v>
      </c>
      <c r="V10" s="133">
        <f t="shared" si="5"/>
        <v>3.2388663967611335</v>
      </c>
      <c r="W10" s="133">
        <f t="shared" si="5"/>
        <v>4.545454545454545</v>
      </c>
      <c r="X10" s="134">
        <f t="shared" si="5"/>
        <v>5.8558558558558556</v>
      </c>
    </row>
    <row r="11" spans="1:24" ht="51" x14ac:dyDescent="0.2">
      <c r="A11" s="17" t="s">
        <v>14</v>
      </c>
      <c r="B11" s="18" t="s">
        <v>15</v>
      </c>
      <c r="C11" s="131">
        <v>5</v>
      </c>
      <c r="D11" s="131">
        <v>4</v>
      </c>
      <c r="E11" s="131">
        <v>9</v>
      </c>
      <c r="F11" s="131">
        <v>2</v>
      </c>
      <c r="G11" s="131">
        <v>30</v>
      </c>
      <c r="H11" s="131">
        <v>3</v>
      </c>
      <c r="I11" s="131">
        <v>1</v>
      </c>
      <c r="J11" s="132">
        <v>7</v>
      </c>
      <c r="K11" s="131">
        <v>3</v>
      </c>
      <c r="L11" s="132">
        <v>4</v>
      </c>
      <c r="M11" s="191">
        <v>5</v>
      </c>
      <c r="N11" s="133">
        <f t="shared" ref="N11:X11" si="6">100/C16*C11</f>
        <v>1.0964912280701753</v>
      </c>
      <c r="O11" s="133">
        <f t="shared" si="6"/>
        <v>0.84388185654008441</v>
      </c>
      <c r="P11" s="133">
        <f t="shared" si="6"/>
        <v>1.8480492813141682</v>
      </c>
      <c r="Q11" s="133">
        <f t="shared" si="6"/>
        <v>0.50761421319796951</v>
      </c>
      <c r="R11" s="133">
        <f t="shared" si="6"/>
        <v>7.6726342710997448</v>
      </c>
      <c r="S11" s="133">
        <f t="shared" si="6"/>
        <v>1.0067114093959733</v>
      </c>
      <c r="T11" s="133">
        <f t="shared" si="6"/>
        <v>0.36496350364963503</v>
      </c>
      <c r="U11" s="133">
        <f t="shared" si="6"/>
        <v>2.5454545454545454</v>
      </c>
      <c r="V11" s="133">
        <f t="shared" si="6"/>
        <v>1.214574898785425</v>
      </c>
      <c r="W11" s="133">
        <f t="shared" si="6"/>
        <v>1.8181818181818181</v>
      </c>
      <c r="X11" s="134">
        <f t="shared" si="6"/>
        <v>2.2522522522522523</v>
      </c>
    </row>
    <row r="12" spans="1:24" ht="27.75" customHeight="1" x14ac:dyDescent="0.2">
      <c r="A12" s="17" t="s">
        <v>16</v>
      </c>
      <c r="B12" s="18" t="s">
        <v>17</v>
      </c>
      <c r="C12" s="131">
        <v>2</v>
      </c>
      <c r="D12" s="131">
        <v>1</v>
      </c>
      <c r="E12" s="131">
        <v>3</v>
      </c>
      <c r="F12" s="131">
        <v>3</v>
      </c>
      <c r="G12" s="131">
        <v>0</v>
      </c>
      <c r="H12" s="131">
        <v>3</v>
      </c>
      <c r="I12" s="131">
        <v>1</v>
      </c>
      <c r="J12" s="132">
        <v>1</v>
      </c>
      <c r="K12" s="131">
        <v>3</v>
      </c>
      <c r="L12" s="132">
        <v>0</v>
      </c>
      <c r="M12" s="191">
        <v>1</v>
      </c>
      <c r="N12" s="133">
        <f t="shared" ref="N12:X12" si="7">100/C16*C12</f>
        <v>0.43859649122807015</v>
      </c>
      <c r="O12" s="133">
        <f t="shared" si="7"/>
        <v>0.2109704641350211</v>
      </c>
      <c r="P12" s="133">
        <f t="shared" si="7"/>
        <v>0.61601642710472282</v>
      </c>
      <c r="Q12" s="133">
        <f t="shared" si="7"/>
        <v>0.76142131979695427</v>
      </c>
      <c r="R12" s="133">
        <f t="shared" si="7"/>
        <v>0</v>
      </c>
      <c r="S12" s="133">
        <f t="shared" si="7"/>
        <v>1.0067114093959733</v>
      </c>
      <c r="T12" s="133">
        <f t="shared" si="7"/>
        <v>0.36496350364963503</v>
      </c>
      <c r="U12" s="133">
        <f t="shared" si="7"/>
        <v>0.36363636363636365</v>
      </c>
      <c r="V12" s="133">
        <f t="shared" si="7"/>
        <v>1.214574898785425</v>
      </c>
      <c r="W12" s="133">
        <f t="shared" si="7"/>
        <v>0</v>
      </c>
      <c r="X12" s="134">
        <f t="shared" si="7"/>
        <v>0.45045045045045046</v>
      </c>
    </row>
    <row r="13" spans="1:24" ht="17.25" customHeight="1" x14ac:dyDescent="0.2">
      <c r="A13" s="17" t="s">
        <v>18</v>
      </c>
      <c r="B13" s="18" t="s">
        <v>19</v>
      </c>
      <c r="C13" s="131">
        <v>1</v>
      </c>
      <c r="D13" s="131"/>
      <c r="E13" s="131">
        <v>1</v>
      </c>
      <c r="F13" s="131">
        <v>3</v>
      </c>
      <c r="G13" s="131">
        <v>0</v>
      </c>
      <c r="H13" s="131">
        <v>0</v>
      </c>
      <c r="I13" s="131">
        <v>1</v>
      </c>
      <c r="J13" s="132">
        <v>2</v>
      </c>
      <c r="K13" s="131">
        <v>1</v>
      </c>
      <c r="L13" s="132">
        <v>0</v>
      </c>
      <c r="M13" s="191">
        <v>2</v>
      </c>
      <c r="N13" s="133">
        <f t="shared" ref="N13:X13" si="8">100/C16*C13</f>
        <v>0.21929824561403508</v>
      </c>
      <c r="O13" s="133">
        <f t="shared" si="8"/>
        <v>0</v>
      </c>
      <c r="P13" s="133">
        <f t="shared" si="8"/>
        <v>0.20533880903490759</v>
      </c>
      <c r="Q13" s="133">
        <f t="shared" si="8"/>
        <v>0.76142131979695427</v>
      </c>
      <c r="R13" s="133">
        <f t="shared" si="8"/>
        <v>0</v>
      </c>
      <c r="S13" s="133">
        <f t="shared" si="8"/>
        <v>0</v>
      </c>
      <c r="T13" s="133">
        <f t="shared" si="8"/>
        <v>0.36496350364963503</v>
      </c>
      <c r="U13" s="133">
        <f t="shared" si="8"/>
        <v>0.72727272727272729</v>
      </c>
      <c r="V13" s="133">
        <f t="shared" si="8"/>
        <v>0.40485829959514169</v>
      </c>
      <c r="W13" s="133">
        <f t="shared" si="8"/>
        <v>0</v>
      </c>
      <c r="X13" s="134">
        <f t="shared" si="8"/>
        <v>0.90090090090090091</v>
      </c>
    </row>
    <row r="14" spans="1:24" ht="25.5" x14ac:dyDescent="0.2">
      <c r="A14" s="17" t="s">
        <v>20</v>
      </c>
      <c r="B14" s="18" t="s">
        <v>21</v>
      </c>
      <c r="C14" s="131">
        <v>3</v>
      </c>
      <c r="D14" s="131"/>
      <c r="E14" s="131">
        <v>1</v>
      </c>
      <c r="F14" s="131">
        <v>0</v>
      </c>
      <c r="G14" s="131">
        <v>1</v>
      </c>
      <c r="H14" s="131">
        <v>0</v>
      </c>
      <c r="I14" s="131">
        <v>0</v>
      </c>
      <c r="J14" s="132">
        <v>1</v>
      </c>
      <c r="K14" s="131">
        <v>2</v>
      </c>
      <c r="L14" s="132">
        <v>2</v>
      </c>
      <c r="M14" s="191">
        <v>1</v>
      </c>
      <c r="N14" s="133">
        <f t="shared" ref="N14:X14" si="9">100/C16*C14</f>
        <v>0.6578947368421052</v>
      </c>
      <c r="O14" s="133">
        <f t="shared" si="9"/>
        <v>0</v>
      </c>
      <c r="P14" s="133">
        <f t="shared" si="9"/>
        <v>0.20533880903490759</v>
      </c>
      <c r="Q14" s="133">
        <f t="shared" si="9"/>
        <v>0</v>
      </c>
      <c r="R14" s="133">
        <f t="shared" si="9"/>
        <v>0.25575447570332482</v>
      </c>
      <c r="S14" s="133">
        <f t="shared" si="9"/>
        <v>0</v>
      </c>
      <c r="T14" s="133">
        <f t="shared" si="9"/>
        <v>0</v>
      </c>
      <c r="U14" s="133">
        <f t="shared" si="9"/>
        <v>0.36363636363636365</v>
      </c>
      <c r="V14" s="133">
        <f t="shared" si="9"/>
        <v>0.80971659919028338</v>
      </c>
      <c r="W14" s="133">
        <f t="shared" si="9"/>
        <v>0.90909090909090906</v>
      </c>
      <c r="X14" s="134">
        <f t="shared" si="9"/>
        <v>0.45045045045045046</v>
      </c>
    </row>
    <row r="15" spans="1:24" ht="17.25" customHeight="1" thickBot="1" x14ac:dyDescent="0.25">
      <c r="A15" s="19" t="s">
        <v>22</v>
      </c>
      <c r="B15" s="20" t="s">
        <v>23</v>
      </c>
      <c r="C15" s="135">
        <v>22</v>
      </c>
      <c r="D15" s="135">
        <v>28</v>
      </c>
      <c r="E15" s="135">
        <v>21</v>
      </c>
      <c r="F15" s="135">
        <v>8</v>
      </c>
      <c r="G15" s="135">
        <v>17</v>
      </c>
      <c r="H15" s="135">
        <v>10</v>
      </c>
      <c r="I15" s="135">
        <v>7</v>
      </c>
      <c r="J15" s="136">
        <v>9</v>
      </c>
      <c r="K15" s="135">
        <v>5</v>
      </c>
      <c r="L15" s="136">
        <v>3</v>
      </c>
      <c r="M15" s="192">
        <v>8</v>
      </c>
      <c r="N15" s="137">
        <f t="shared" ref="N15:X15" si="10">100/C16*C15</f>
        <v>4.8245614035087714</v>
      </c>
      <c r="O15" s="137">
        <f t="shared" si="10"/>
        <v>5.9071729957805905</v>
      </c>
      <c r="P15" s="137">
        <f t="shared" si="10"/>
        <v>4.3121149897330593</v>
      </c>
      <c r="Q15" s="137">
        <f t="shared" si="10"/>
        <v>2.030456852791878</v>
      </c>
      <c r="R15" s="137">
        <f t="shared" si="10"/>
        <v>4.3478260869565224</v>
      </c>
      <c r="S15" s="137">
        <f t="shared" si="10"/>
        <v>3.3557046979865772</v>
      </c>
      <c r="T15" s="137">
        <f t="shared" si="10"/>
        <v>2.554744525547445</v>
      </c>
      <c r="U15" s="137">
        <f t="shared" si="10"/>
        <v>3.2727272727272729</v>
      </c>
      <c r="V15" s="137">
        <f t="shared" si="10"/>
        <v>2.0242914979757085</v>
      </c>
      <c r="W15" s="137">
        <f t="shared" si="10"/>
        <v>1.3636363636363635</v>
      </c>
      <c r="X15" s="138">
        <f t="shared" si="10"/>
        <v>3.6036036036036037</v>
      </c>
    </row>
    <row r="16" spans="1:24" ht="20.25" customHeight="1" thickTop="1" thickBot="1" x14ac:dyDescent="0.25">
      <c r="A16" s="112"/>
      <c r="B16" s="139" t="s">
        <v>24</v>
      </c>
      <c r="C16" s="116">
        <f>SUM(C5:C15)</f>
        <v>456</v>
      </c>
      <c r="D16" s="116">
        <f t="shared" ref="D16:M16" si="11">SUM(D5:D15)</f>
        <v>474</v>
      </c>
      <c r="E16" s="116">
        <f t="shared" si="11"/>
        <v>487</v>
      </c>
      <c r="F16" s="116">
        <f t="shared" si="11"/>
        <v>394</v>
      </c>
      <c r="G16" s="116">
        <f t="shared" si="11"/>
        <v>391</v>
      </c>
      <c r="H16" s="116">
        <f t="shared" si="11"/>
        <v>298</v>
      </c>
      <c r="I16" s="116">
        <f t="shared" si="11"/>
        <v>274</v>
      </c>
      <c r="J16" s="116">
        <f t="shared" si="11"/>
        <v>275</v>
      </c>
      <c r="K16" s="116">
        <f t="shared" si="11"/>
        <v>247</v>
      </c>
      <c r="L16" s="116">
        <f t="shared" si="11"/>
        <v>220</v>
      </c>
      <c r="M16" s="117">
        <f t="shared" si="11"/>
        <v>222</v>
      </c>
      <c r="N16" s="125">
        <f>SUM(N5:N15)</f>
        <v>100.00000000000001</v>
      </c>
      <c r="O16" s="125">
        <f t="shared" ref="O16:X16" si="12">SUM(O5:O15)</f>
        <v>99.999999999999986</v>
      </c>
      <c r="P16" s="125">
        <f t="shared" si="12"/>
        <v>100.00000000000003</v>
      </c>
      <c r="Q16" s="125">
        <f t="shared" si="12"/>
        <v>99.999999999999986</v>
      </c>
      <c r="R16" s="125">
        <f t="shared" si="12"/>
        <v>100</v>
      </c>
      <c r="S16" s="125">
        <f t="shared" si="12"/>
        <v>100.00000000000001</v>
      </c>
      <c r="T16" s="125">
        <f t="shared" si="12"/>
        <v>100.00000000000001</v>
      </c>
      <c r="U16" s="125">
        <f t="shared" si="12"/>
        <v>100</v>
      </c>
      <c r="V16" s="125">
        <f t="shared" si="12"/>
        <v>100.00000000000001</v>
      </c>
      <c r="W16" s="125">
        <f t="shared" si="12"/>
        <v>99.999999999999986</v>
      </c>
      <c r="X16" s="126">
        <f t="shared" si="12"/>
        <v>99.999999999999986</v>
      </c>
    </row>
    <row r="18" spans="1:15" ht="13.5" x14ac:dyDescent="0.2">
      <c r="A18" s="140" t="s">
        <v>309</v>
      </c>
    </row>
    <row r="23" spans="1:15" x14ac:dyDescent="0.2">
      <c r="O23" s="141"/>
    </row>
  </sheetData>
  <mergeCells count="6">
    <mergeCell ref="C3:M3"/>
    <mergeCell ref="N3:X3"/>
    <mergeCell ref="A1:X1"/>
    <mergeCell ref="A2:X2"/>
    <mergeCell ref="A3:A4"/>
    <mergeCell ref="B3:B4"/>
  </mergeCells>
  <phoneticPr fontId="3" type="noConversion"/>
  <conditionalFormatting sqref="C5:X15">
    <cfRule type="cellIs" dxfId="0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zoomScaleNormal="100" workbookViewId="0">
      <selection sqref="A1:X1"/>
    </sheetView>
  </sheetViews>
  <sheetFormatPr defaultRowHeight="12.75" x14ac:dyDescent="0.2"/>
  <cols>
    <col min="1" max="1" width="3.7109375" style="127" customWidth="1"/>
    <col min="2" max="2" width="34.42578125" style="127" customWidth="1"/>
    <col min="3" max="24" width="5.28515625" style="127" customWidth="1"/>
    <col min="25" max="16384" width="9.140625" style="127"/>
  </cols>
  <sheetData>
    <row r="1" spans="1:26" ht="15.75" x14ac:dyDescent="0.2">
      <c r="A1" s="355" t="s">
        <v>61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</row>
    <row r="2" spans="1:26" ht="33.75" customHeight="1" thickBot="1" x14ac:dyDescent="0.25">
      <c r="A2" s="366" t="s">
        <v>327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142"/>
      <c r="Z2" s="142"/>
    </row>
    <row r="3" spans="1:26" ht="20.25" customHeight="1" x14ac:dyDescent="0.2">
      <c r="A3" s="362" t="s">
        <v>0</v>
      </c>
      <c r="B3" s="364" t="s">
        <v>62</v>
      </c>
      <c r="C3" s="359" t="s">
        <v>58</v>
      </c>
      <c r="D3" s="359"/>
      <c r="E3" s="359"/>
      <c r="F3" s="359"/>
      <c r="G3" s="359"/>
      <c r="H3" s="359"/>
      <c r="I3" s="359"/>
      <c r="J3" s="359"/>
      <c r="K3" s="359"/>
      <c r="L3" s="359"/>
      <c r="M3" s="360"/>
      <c r="N3" s="359" t="s">
        <v>59</v>
      </c>
      <c r="O3" s="359"/>
      <c r="P3" s="359"/>
      <c r="Q3" s="359"/>
      <c r="R3" s="359"/>
      <c r="S3" s="359"/>
      <c r="T3" s="359"/>
      <c r="U3" s="359"/>
      <c r="V3" s="359"/>
      <c r="W3" s="359"/>
      <c r="X3" s="360"/>
    </row>
    <row r="4" spans="1:26" ht="38.25" customHeight="1" thickBot="1" x14ac:dyDescent="0.25">
      <c r="A4" s="363"/>
      <c r="B4" s="365"/>
      <c r="C4" s="193">
        <v>2005</v>
      </c>
      <c r="D4" s="193">
        <v>2006</v>
      </c>
      <c r="E4" s="193">
        <v>2007</v>
      </c>
      <c r="F4" s="193">
        <v>2008</v>
      </c>
      <c r="G4" s="193">
        <v>2009</v>
      </c>
      <c r="H4" s="193">
        <v>2010</v>
      </c>
      <c r="I4" s="193">
        <v>2011</v>
      </c>
      <c r="J4" s="195">
        <v>2012</v>
      </c>
      <c r="K4" s="193">
        <v>2013</v>
      </c>
      <c r="L4" s="195">
        <v>2014</v>
      </c>
      <c r="M4" s="194">
        <v>2015</v>
      </c>
      <c r="N4" s="193">
        <v>2004</v>
      </c>
      <c r="O4" s="193">
        <v>2005</v>
      </c>
      <c r="P4" s="193">
        <v>2006</v>
      </c>
      <c r="Q4" s="193">
        <v>2007</v>
      </c>
      <c r="R4" s="193">
        <v>2008</v>
      </c>
      <c r="S4" s="193">
        <v>2009</v>
      </c>
      <c r="T4" s="193">
        <v>2010</v>
      </c>
      <c r="U4" s="195">
        <v>2011</v>
      </c>
      <c r="V4" s="193">
        <v>2012</v>
      </c>
      <c r="W4" s="195">
        <v>2013</v>
      </c>
      <c r="X4" s="194">
        <v>2015</v>
      </c>
    </row>
    <row r="5" spans="1:26" ht="13.5" customHeight="1" thickTop="1" x14ac:dyDescent="0.2">
      <c r="A5" s="118" t="s">
        <v>28</v>
      </c>
      <c r="B5" s="143" t="s">
        <v>29</v>
      </c>
      <c r="C5" s="144">
        <v>11</v>
      </c>
      <c r="D5" s="144">
        <v>26</v>
      </c>
      <c r="E5" s="144">
        <v>29</v>
      </c>
      <c r="F5" s="144">
        <v>33</v>
      </c>
      <c r="G5" s="144">
        <v>39</v>
      </c>
      <c r="H5" s="144">
        <v>42</v>
      </c>
      <c r="I5" s="144">
        <v>36</v>
      </c>
      <c r="J5" s="144">
        <v>42</v>
      </c>
      <c r="K5" s="144">
        <v>33</v>
      </c>
      <c r="L5" s="145">
        <v>33</v>
      </c>
      <c r="M5" s="146">
        <v>27</v>
      </c>
      <c r="N5" s="147">
        <f t="shared" ref="N5:X5" si="0">100/C22*C5</f>
        <v>2.4122807017543857</v>
      </c>
      <c r="O5" s="147">
        <f t="shared" si="0"/>
        <v>5.485232067510549</v>
      </c>
      <c r="P5" s="147">
        <f t="shared" si="0"/>
        <v>5.9548254620123204</v>
      </c>
      <c r="Q5" s="147">
        <f t="shared" si="0"/>
        <v>8.3756345177664961</v>
      </c>
      <c r="R5" s="147">
        <f t="shared" si="0"/>
        <v>9.9744245524296673</v>
      </c>
      <c r="S5" s="147">
        <f t="shared" si="0"/>
        <v>14.093959731543626</v>
      </c>
      <c r="T5" s="147">
        <f t="shared" si="0"/>
        <v>13.138686131386862</v>
      </c>
      <c r="U5" s="147">
        <f t="shared" si="0"/>
        <v>15.272727272727273</v>
      </c>
      <c r="V5" s="147">
        <f t="shared" si="0"/>
        <v>13.360323886639677</v>
      </c>
      <c r="W5" s="147">
        <f t="shared" si="0"/>
        <v>15</v>
      </c>
      <c r="X5" s="148">
        <f t="shared" si="0"/>
        <v>12.162162162162163</v>
      </c>
    </row>
    <row r="6" spans="1:26" ht="25.5" x14ac:dyDescent="0.2">
      <c r="A6" s="23" t="s">
        <v>30</v>
      </c>
      <c r="B6" s="18" t="s">
        <v>31</v>
      </c>
      <c r="C6" s="131"/>
      <c r="D6" s="131">
        <v>2</v>
      </c>
      <c r="E6" s="131">
        <v>1</v>
      </c>
      <c r="F6" s="131">
        <v>1</v>
      </c>
      <c r="G6" s="131">
        <v>1</v>
      </c>
      <c r="H6" s="131">
        <v>2</v>
      </c>
      <c r="I6" s="131">
        <v>2</v>
      </c>
      <c r="J6" s="131">
        <v>1</v>
      </c>
      <c r="K6" s="131">
        <v>2</v>
      </c>
      <c r="L6" s="132">
        <v>2</v>
      </c>
      <c r="M6" s="146">
        <v>1</v>
      </c>
      <c r="N6" s="147">
        <f t="shared" ref="N6:X6" si="1">100/C22*C6</f>
        <v>0</v>
      </c>
      <c r="O6" s="147">
        <f t="shared" si="1"/>
        <v>0.4219409282700422</v>
      </c>
      <c r="P6" s="147">
        <f t="shared" si="1"/>
        <v>0.20533880903490759</v>
      </c>
      <c r="Q6" s="147">
        <f t="shared" si="1"/>
        <v>0.25380710659898476</v>
      </c>
      <c r="R6" s="147">
        <f t="shared" si="1"/>
        <v>0.25575447570332482</v>
      </c>
      <c r="S6" s="147">
        <f t="shared" si="1"/>
        <v>0.67114093959731547</v>
      </c>
      <c r="T6" s="147">
        <f t="shared" si="1"/>
        <v>0.72992700729927007</v>
      </c>
      <c r="U6" s="147">
        <f t="shared" si="1"/>
        <v>0.36363636363636365</v>
      </c>
      <c r="V6" s="147">
        <f t="shared" si="1"/>
        <v>0.80971659919028338</v>
      </c>
      <c r="W6" s="147">
        <f t="shared" si="1"/>
        <v>0.90909090909090906</v>
      </c>
      <c r="X6" s="148">
        <f t="shared" si="1"/>
        <v>0.45045045045045046</v>
      </c>
    </row>
    <row r="7" spans="1:26" ht="25.5" x14ac:dyDescent="0.2">
      <c r="A7" s="23" t="s">
        <v>32</v>
      </c>
      <c r="B7" s="18" t="s">
        <v>33</v>
      </c>
      <c r="C7" s="131"/>
      <c r="D7" s="131"/>
      <c r="E7" s="131">
        <v>5</v>
      </c>
      <c r="F7" s="131">
        <v>0</v>
      </c>
      <c r="G7" s="131">
        <v>1</v>
      </c>
      <c r="H7" s="131">
        <v>0</v>
      </c>
      <c r="I7" s="131">
        <v>0</v>
      </c>
      <c r="J7" s="131">
        <v>0</v>
      </c>
      <c r="K7" s="131">
        <v>0</v>
      </c>
      <c r="L7" s="132">
        <v>0</v>
      </c>
      <c r="M7" s="146">
        <v>1</v>
      </c>
      <c r="N7" s="147">
        <f t="shared" ref="N7:X7" si="2">100/C22*C7</f>
        <v>0</v>
      </c>
      <c r="O7" s="147">
        <f t="shared" si="2"/>
        <v>0</v>
      </c>
      <c r="P7" s="147">
        <f t="shared" si="2"/>
        <v>1.0266940451745379</v>
      </c>
      <c r="Q7" s="147">
        <f t="shared" si="2"/>
        <v>0</v>
      </c>
      <c r="R7" s="147">
        <f t="shared" si="2"/>
        <v>0.25575447570332482</v>
      </c>
      <c r="S7" s="147">
        <f t="shared" si="2"/>
        <v>0</v>
      </c>
      <c r="T7" s="147">
        <f t="shared" si="2"/>
        <v>0</v>
      </c>
      <c r="U7" s="147">
        <f t="shared" si="2"/>
        <v>0</v>
      </c>
      <c r="V7" s="147">
        <f t="shared" si="2"/>
        <v>0</v>
      </c>
      <c r="W7" s="147">
        <f t="shared" si="2"/>
        <v>0</v>
      </c>
      <c r="X7" s="148">
        <f t="shared" si="2"/>
        <v>0.45045045045045046</v>
      </c>
    </row>
    <row r="8" spans="1:26" ht="25.5" customHeight="1" x14ac:dyDescent="0.2">
      <c r="A8" s="23" t="s">
        <v>34</v>
      </c>
      <c r="B8" s="18" t="s">
        <v>35</v>
      </c>
      <c r="C8" s="131">
        <v>3</v>
      </c>
      <c r="D8" s="131">
        <v>5</v>
      </c>
      <c r="E8" s="131">
        <v>8</v>
      </c>
      <c r="F8" s="131">
        <v>4</v>
      </c>
      <c r="G8" s="131">
        <v>4</v>
      </c>
      <c r="H8" s="131">
        <v>7</v>
      </c>
      <c r="I8" s="131">
        <v>11</v>
      </c>
      <c r="J8" s="131">
        <v>3</v>
      </c>
      <c r="K8" s="131">
        <v>4</v>
      </c>
      <c r="L8" s="132">
        <v>2</v>
      </c>
      <c r="M8" s="146">
        <v>7</v>
      </c>
      <c r="N8" s="147">
        <f t="shared" ref="N8:X8" si="3">100/C22*C8</f>
        <v>0.6578947368421052</v>
      </c>
      <c r="O8" s="147">
        <f t="shared" si="3"/>
        <v>1.0548523206751055</v>
      </c>
      <c r="P8" s="147">
        <f t="shared" si="3"/>
        <v>1.6427104722792607</v>
      </c>
      <c r="Q8" s="147">
        <f t="shared" si="3"/>
        <v>1.015228426395939</v>
      </c>
      <c r="R8" s="147">
        <f t="shared" si="3"/>
        <v>1.0230179028132993</v>
      </c>
      <c r="S8" s="147">
        <f t="shared" si="3"/>
        <v>2.348993288590604</v>
      </c>
      <c r="T8" s="147">
        <f t="shared" si="3"/>
        <v>4.0145985401459852</v>
      </c>
      <c r="U8" s="147">
        <f t="shared" si="3"/>
        <v>1.0909090909090908</v>
      </c>
      <c r="V8" s="147">
        <f t="shared" si="3"/>
        <v>1.6194331983805668</v>
      </c>
      <c r="W8" s="147">
        <f t="shared" si="3"/>
        <v>0.90909090909090906</v>
      </c>
      <c r="X8" s="148">
        <f t="shared" si="3"/>
        <v>3.1531531531531534</v>
      </c>
    </row>
    <row r="9" spans="1:26" ht="38.25" x14ac:dyDescent="0.2">
      <c r="A9" s="23" t="s">
        <v>36</v>
      </c>
      <c r="B9" s="18" t="s">
        <v>37</v>
      </c>
      <c r="C9" s="131"/>
      <c r="D9" s="131"/>
      <c r="E9" s="131">
        <v>1</v>
      </c>
      <c r="F9" s="131">
        <v>1</v>
      </c>
      <c r="G9" s="131">
        <v>1</v>
      </c>
      <c r="H9" s="131">
        <v>2</v>
      </c>
      <c r="I9" s="131">
        <v>0</v>
      </c>
      <c r="J9" s="131">
        <v>0</v>
      </c>
      <c r="K9" s="131">
        <v>0</v>
      </c>
      <c r="L9" s="132">
        <v>0</v>
      </c>
      <c r="M9" s="146">
        <v>0</v>
      </c>
      <c r="N9" s="147">
        <f t="shared" ref="N9:X9" si="4">100/C22*C9</f>
        <v>0</v>
      </c>
      <c r="O9" s="147">
        <f t="shared" si="4"/>
        <v>0</v>
      </c>
      <c r="P9" s="147">
        <f t="shared" si="4"/>
        <v>0.20533880903490759</v>
      </c>
      <c r="Q9" s="147">
        <f t="shared" si="4"/>
        <v>0.25380710659898476</v>
      </c>
      <c r="R9" s="147">
        <f t="shared" si="4"/>
        <v>0.25575447570332482</v>
      </c>
      <c r="S9" s="147">
        <f t="shared" si="4"/>
        <v>0.67114093959731547</v>
      </c>
      <c r="T9" s="147">
        <f t="shared" si="4"/>
        <v>0</v>
      </c>
      <c r="U9" s="147">
        <f t="shared" si="4"/>
        <v>0</v>
      </c>
      <c r="V9" s="147">
        <f t="shared" si="4"/>
        <v>0</v>
      </c>
      <c r="W9" s="147">
        <f t="shared" si="4"/>
        <v>0</v>
      </c>
      <c r="X9" s="148">
        <f t="shared" si="4"/>
        <v>0</v>
      </c>
    </row>
    <row r="10" spans="1:26" ht="13.5" customHeight="1" x14ac:dyDescent="0.2">
      <c r="A10" s="23" t="s">
        <v>38</v>
      </c>
      <c r="B10" s="18" t="s">
        <v>39</v>
      </c>
      <c r="C10" s="131"/>
      <c r="D10" s="131"/>
      <c r="E10" s="131">
        <v>1</v>
      </c>
      <c r="F10" s="131">
        <v>2</v>
      </c>
      <c r="G10" s="131">
        <v>1</v>
      </c>
      <c r="H10" s="131">
        <v>2</v>
      </c>
      <c r="I10" s="131">
        <v>0</v>
      </c>
      <c r="J10" s="131">
        <v>5</v>
      </c>
      <c r="K10" s="131">
        <v>0</v>
      </c>
      <c r="L10" s="132">
        <v>7</v>
      </c>
      <c r="M10" s="146">
        <v>0</v>
      </c>
      <c r="N10" s="147">
        <f t="shared" ref="N10:X10" si="5">100/C22*C10</f>
        <v>0</v>
      </c>
      <c r="O10" s="147">
        <f t="shared" si="5"/>
        <v>0</v>
      </c>
      <c r="P10" s="147">
        <f t="shared" si="5"/>
        <v>0.20533880903490759</v>
      </c>
      <c r="Q10" s="147">
        <f t="shared" si="5"/>
        <v>0.50761421319796951</v>
      </c>
      <c r="R10" s="147">
        <f t="shared" si="5"/>
        <v>0.25575447570332482</v>
      </c>
      <c r="S10" s="147">
        <f t="shared" si="5"/>
        <v>0.67114093959731547</v>
      </c>
      <c r="T10" s="147">
        <f t="shared" si="5"/>
        <v>0</v>
      </c>
      <c r="U10" s="147">
        <f t="shared" si="5"/>
        <v>1.8181818181818183</v>
      </c>
      <c r="V10" s="147">
        <f t="shared" si="5"/>
        <v>0</v>
      </c>
      <c r="W10" s="147">
        <f t="shared" si="5"/>
        <v>3.1818181818181817</v>
      </c>
      <c r="X10" s="148">
        <f t="shared" si="5"/>
        <v>0</v>
      </c>
    </row>
    <row r="11" spans="1:26" ht="25.5" customHeight="1" x14ac:dyDescent="0.2">
      <c r="A11" s="23" t="s">
        <v>40</v>
      </c>
      <c r="B11" s="18" t="s">
        <v>41</v>
      </c>
      <c r="C11" s="131"/>
      <c r="D11" s="131"/>
      <c r="E11" s="131"/>
      <c r="F11" s="131">
        <v>1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2">
        <v>0</v>
      </c>
      <c r="M11" s="146">
        <v>1</v>
      </c>
      <c r="N11" s="147">
        <f t="shared" ref="N11:X11" si="6">100/C22*C11</f>
        <v>0</v>
      </c>
      <c r="O11" s="147">
        <f t="shared" si="6"/>
        <v>0</v>
      </c>
      <c r="P11" s="147">
        <f t="shared" si="6"/>
        <v>0</v>
      </c>
      <c r="Q11" s="147">
        <f t="shared" si="6"/>
        <v>0.25380710659898476</v>
      </c>
      <c r="R11" s="147">
        <f t="shared" si="6"/>
        <v>0</v>
      </c>
      <c r="S11" s="147">
        <f t="shared" si="6"/>
        <v>0</v>
      </c>
      <c r="T11" s="147">
        <f t="shared" si="6"/>
        <v>0</v>
      </c>
      <c r="U11" s="147">
        <f t="shared" si="6"/>
        <v>0</v>
      </c>
      <c r="V11" s="147">
        <f t="shared" si="6"/>
        <v>0</v>
      </c>
      <c r="W11" s="147">
        <f t="shared" si="6"/>
        <v>0</v>
      </c>
      <c r="X11" s="148">
        <f t="shared" si="6"/>
        <v>0.45045045045045046</v>
      </c>
    </row>
    <row r="12" spans="1:26" ht="25.5" x14ac:dyDescent="0.2">
      <c r="A12" s="120"/>
      <c r="B12" s="149" t="s">
        <v>64</v>
      </c>
      <c r="C12" s="13">
        <f>SUM(C5:C11)</f>
        <v>14</v>
      </c>
      <c r="D12" s="13">
        <f t="shared" ref="D12:M12" si="7">SUM(D5:D11)</f>
        <v>33</v>
      </c>
      <c r="E12" s="13">
        <f t="shared" si="7"/>
        <v>45</v>
      </c>
      <c r="F12" s="13">
        <f t="shared" si="7"/>
        <v>42</v>
      </c>
      <c r="G12" s="13">
        <f t="shared" si="7"/>
        <v>47</v>
      </c>
      <c r="H12" s="13">
        <f t="shared" si="7"/>
        <v>55</v>
      </c>
      <c r="I12" s="13">
        <f t="shared" si="7"/>
        <v>49</v>
      </c>
      <c r="J12" s="13">
        <f t="shared" si="7"/>
        <v>51</v>
      </c>
      <c r="K12" s="13">
        <f t="shared" si="7"/>
        <v>39</v>
      </c>
      <c r="L12" s="13">
        <f t="shared" si="7"/>
        <v>44</v>
      </c>
      <c r="M12" s="121">
        <f t="shared" si="7"/>
        <v>37</v>
      </c>
      <c r="N12" s="150">
        <f t="shared" ref="N12:X12" si="8">100/C22*C12</f>
        <v>3.070175438596491</v>
      </c>
      <c r="O12" s="150">
        <f t="shared" si="8"/>
        <v>6.962025316455696</v>
      </c>
      <c r="P12" s="150">
        <f t="shared" si="8"/>
        <v>9.2402464065708418</v>
      </c>
      <c r="Q12" s="150">
        <f t="shared" si="8"/>
        <v>10.659898477157359</v>
      </c>
      <c r="R12" s="150">
        <f t="shared" si="8"/>
        <v>12.020460358056267</v>
      </c>
      <c r="S12" s="150">
        <f t="shared" si="8"/>
        <v>18.456375838926174</v>
      </c>
      <c r="T12" s="150">
        <f t="shared" si="8"/>
        <v>17.883211678832115</v>
      </c>
      <c r="U12" s="150">
        <f t="shared" si="8"/>
        <v>18.545454545454547</v>
      </c>
      <c r="V12" s="150">
        <f t="shared" si="8"/>
        <v>15.789473684210526</v>
      </c>
      <c r="W12" s="150">
        <f t="shared" si="8"/>
        <v>20</v>
      </c>
      <c r="X12" s="151">
        <f t="shared" si="8"/>
        <v>16.666666666666668</v>
      </c>
    </row>
    <row r="13" spans="1:26" ht="38.25" x14ac:dyDescent="0.2">
      <c r="A13" s="23" t="s">
        <v>42</v>
      </c>
      <c r="B13" s="18" t="s">
        <v>43</v>
      </c>
      <c r="C13" s="131">
        <v>96</v>
      </c>
      <c r="D13" s="131">
        <v>125</v>
      </c>
      <c r="E13" s="131">
        <v>160</v>
      </c>
      <c r="F13" s="131">
        <v>143</v>
      </c>
      <c r="G13" s="131">
        <v>154</v>
      </c>
      <c r="H13" s="131">
        <v>107</v>
      </c>
      <c r="I13" s="131">
        <v>101</v>
      </c>
      <c r="J13" s="131">
        <v>97</v>
      </c>
      <c r="K13" s="131">
        <v>91</v>
      </c>
      <c r="L13" s="132">
        <v>75</v>
      </c>
      <c r="M13" s="146">
        <v>70</v>
      </c>
      <c r="N13" s="147">
        <f t="shared" ref="N13:X13" si="9">100/C22*C13</f>
        <v>21.052631578947366</v>
      </c>
      <c r="O13" s="147">
        <f t="shared" si="9"/>
        <v>26.371308016877638</v>
      </c>
      <c r="P13" s="147">
        <f t="shared" si="9"/>
        <v>32.854209445585212</v>
      </c>
      <c r="Q13" s="147">
        <f t="shared" si="9"/>
        <v>36.294416243654823</v>
      </c>
      <c r="R13" s="147">
        <f t="shared" si="9"/>
        <v>39.386189258312022</v>
      </c>
      <c r="S13" s="147">
        <f t="shared" si="9"/>
        <v>35.90604026845638</v>
      </c>
      <c r="T13" s="147">
        <f t="shared" si="9"/>
        <v>36.861313868613138</v>
      </c>
      <c r="U13" s="147">
        <f t="shared" si="9"/>
        <v>35.272727272727273</v>
      </c>
      <c r="V13" s="147">
        <f t="shared" si="9"/>
        <v>36.842105263157897</v>
      </c>
      <c r="W13" s="147">
        <f t="shared" si="9"/>
        <v>34.090909090909086</v>
      </c>
      <c r="X13" s="148">
        <f t="shared" si="9"/>
        <v>31.531531531531531</v>
      </c>
    </row>
    <row r="14" spans="1:26" ht="38.25" x14ac:dyDescent="0.2">
      <c r="A14" s="23" t="s">
        <v>44</v>
      </c>
      <c r="B14" s="18" t="s">
        <v>45</v>
      </c>
      <c r="C14" s="131">
        <v>1</v>
      </c>
      <c r="D14" s="131"/>
      <c r="E14" s="131"/>
      <c r="F14" s="131">
        <v>1</v>
      </c>
      <c r="G14" s="131">
        <v>1</v>
      </c>
      <c r="H14" s="131">
        <v>1</v>
      </c>
      <c r="I14" s="131">
        <v>0</v>
      </c>
      <c r="J14" s="131">
        <v>0</v>
      </c>
      <c r="K14" s="131">
        <v>0</v>
      </c>
      <c r="L14" s="132">
        <v>0</v>
      </c>
      <c r="M14" s="146">
        <v>0</v>
      </c>
      <c r="N14" s="147">
        <f t="shared" ref="N14:X14" si="10">100/C22*C14</f>
        <v>0.21929824561403508</v>
      </c>
      <c r="O14" s="147">
        <f t="shared" si="10"/>
        <v>0</v>
      </c>
      <c r="P14" s="147">
        <f t="shared" si="10"/>
        <v>0</v>
      </c>
      <c r="Q14" s="147">
        <f t="shared" si="10"/>
        <v>0.25380710659898476</v>
      </c>
      <c r="R14" s="147">
        <f t="shared" si="10"/>
        <v>0.25575447570332482</v>
      </c>
      <c r="S14" s="147">
        <f t="shared" si="10"/>
        <v>0.33557046979865773</v>
      </c>
      <c r="T14" s="147">
        <f t="shared" si="10"/>
        <v>0</v>
      </c>
      <c r="U14" s="147">
        <f t="shared" si="10"/>
        <v>0</v>
      </c>
      <c r="V14" s="147">
        <f t="shared" si="10"/>
        <v>0</v>
      </c>
      <c r="W14" s="147">
        <f t="shared" si="10"/>
        <v>0</v>
      </c>
      <c r="X14" s="148">
        <f t="shared" si="10"/>
        <v>0</v>
      </c>
    </row>
    <row r="15" spans="1:26" ht="25.5" customHeight="1" x14ac:dyDescent="0.2">
      <c r="A15" s="23" t="s">
        <v>46</v>
      </c>
      <c r="B15" s="18" t="s">
        <v>47</v>
      </c>
      <c r="C15" s="131">
        <v>3</v>
      </c>
      <c r="D15" s="131">
        <v>1</v>
      </c>
      <c r="E15" s="131">
        <v>2</v>
      </c>
      <c r="F15" s="131">
        <v>4</v>
      </c>
      <c r="G15" s="131">
        <v>1</v>
      </c>
      <c r="H15" s="131">
        <v>1</v>
      </c>
      <c r="I15" s="131">
        <v>0</v>
      </c>
      <c r="J15" s="131">
        <v>5</v>
      </c>
      <c r="K15" s="131">
        <v>1</v>
      </c>
      <c r="L15" s="132">
        <v>1</v>
      </c>
      <c r="M15" s="146">
        <v>2</v>
      </c>
      <c r="N15" s="147">
        <f t="shared" ref="N15:X15" si="11">100/C22*C15</f>
        <v>0.6578947368421052</v>
      </c>
      <c r="O15" s="147">
        <f t="shared" si="11"/>
        <v>0.2109704641350211</v>
      </c>
      <c r="P15" s="147">
        <f t="shared" si="11"/>
        <v>0.41067761806981518</v>
      </c>
      <c r="Q15" s="147">
        <f t="shared" si="11"/>
        <v>1.015228426395939</v>
      </c>
      <c r="R15" s="147">
        <f t="shared" si="11"/>
        <v>0.25575447570332482</v>
      </c>
      <c r="S15" s="147">
        <f t="shared" si="11"/>
        <v>0.33557046979865773</v>
      </c>
      <c r="T15" s="147">
        <f t="shared" si="11"/>
        <v>0</v>
      </c>
      <c r="U15" s="147">
        <f t="shared" si="11"/>
        <v>1.8181818181818183</v>
      </c>
      <c r="V15" s="147">
        <f t="shared" si="11"/>
        <v>0.40485829959514169</v>
      </c>
      <c r="W15" s="147">
        <f t="shared" si="11"/>
        <v>0.45454545454545453</v>
      </c>
      <c r="X15" s="148">
        <f t="shared" si="11"/>
        <v>0.90090090090090091</v>
      </c>
    </row>
    <row r="16" spans="1:26" ht="25.5" x14ac:dyDescent="0.2">
      <c r="A16" s="120"/>
      <c r="B16" s="149" t="s">
        <v>65</v>
      </c>
      <c r="C16" s="13">
        <f>SUM(C13:C15)</f>
        <v>100</v>
      </c>
      <c r="D16" s="13">
        <f t="shared" ref="D16:M16" si="12">SUM(D13:D15)</f>
        <v>126</v>
      </c>
      <c r="E16" s="13">
        <f t="shared" si="12"/>
        <v>162</v>
      </c>
      <c r="F16" s="13">
        <f t="shared" si="12"/>
        <v>148</v>
      </c>
      <c r="G16" s="13">
        <f t="shared" si="12"/>
        <v>156</v>
      </c>
      <c r="H16" s="13">
        <f t="shared" si="12"/>
        <v>109</v>
      </c>
      <c r="I16" s="13">
        <f t="shared" si="12"/>
        <v>101</v>
      </c>
      <c r="J16" s="13">
        <f t="shared" si="12"/>
        <v>102</v>
      </c>
      <c r="K16" s="13">
        <f t="shared" si="12"/>
        <v>92</v>
      </c>
      <c r="L16" s="13">
        <f t="shared" si="12"/>
        <v>76</v>
      </c>
      <c r="M16" s="121">
        <f t="shared" si="12"/>
        <v>72</v>
      </c>
      <c r="N16" s="150">
        <f t="shared" ref="N16:X16" si="13">100/C22*C16</f>
        <v>21.929824561403507</v>
      </c>
      <c r="O16" s="150">
        <f t="shared" si="13"/>
        <v>26.582278481012658</v>
      </c>
      <c r="P16" s="150">
        <f t="shared" si="13"/>
        <v>33.264887063655031</v>
      </c>
      <c r="Q16" s="150">
        <f t="shared" si="13"/>
        <v>37.563451776649742</v>
      </c>
      <c r="R16" s="150">
        <f t="shared" si="13"/>
        <v>39.897698209718669</v>
      </c>
      <c r="S16" s="150">
        <f t="shared" si="13"/>
        <v>36.577181208053695</v>
      </c>
      <c r="T16" s="150">
        <f t="shared" si="13"/>
        <v>36.861313868613138</v>
      </c>
      <c r="U16" s="150">
        <f t="shared" si="13"/>
        <v>37.090909090909093</v>
      </c>
      <c r="V16" s="150">
        <f t="shared" si="13"/>
        <v>37.246963562753038</v>
      </c>
      <c r="W16" s="150">
        <f t="shared" si="13"/>
        <v>34.545454545454547</v>
      </c>
      <c r="X16" s="151">
        <f t="shared" si="13"/>
        <v>32.432432432432435</v>
      </c>
    </row>
    <row r="17" spans="1:24" ht="38.25" x14ac:dyDescent="0.2">
      <c r="A17" s="23" t="s">
        <v>48</v>
      </c>
      <c r="B17" s="18" t="s">
        <v>49</v>
      </c>
      <c r="C17" s="131">
        <v>7</v>
      </c>
      <c r="D17" s="131"/>
      <c r="E17" s="131">
        <v>4</v>
      </c>
      <c r="F17" s="131">
        <v>3</v>
      </c>
      <c r="G17" s="131">
        <v>2</v>
      </c>
      <c r="H17" s="131">
        <v>0</v>
      </c>
      <c r="I17" s="131">
        <v>1</v>
      </c>
      <c r="J17" s="131">
        <v>2</v>
      </c>
      <c r="K17" s="131">
        <v>2</v>
      </c>
      <c r="L17" s="132">
        <v>0</v>
      </c>
      <c r="M17" s="146">
        <v>0</v>
      </c>
      <c r="N17" s="147">
        <f t="shared" ref="N17:X17" si="14">100/C22*C17</f>
        <v>1.5350877192982455</v>
      </c>
      <c r="O17" s="147">
        <f t="shared" si="14"/>
        <v>0</v>
      </c>
      <c r="P17" s="147">
        <f t="shared" si="14"/>
        <v>0.82135523613963035</v>
      </c>
      <c r="Q17" s="147">
        <f t="shared" si="14"/>
        <v>0.76142131979695427</v>
      </c>
      <c r="R17" s="147">
        <f t="shared" si="14"/>
        <v>0.51150895140664965</v>
      </c>
      <c r="S17" s="147">
        <f t="shared" si="14"/>
        <v>0</v>
      </c>
      <c r="T17" s="147">
        <f t="shared" si="14"/>
        <v>0.36496350364963503</v>
      </c>
      <c r="U17" s="147">
        <f t="shared" si="14"/>
        <v>0.72727272727272729</v>
      </c>
      <c r="V17" s="147">
        <f t="shared" si="14"/>
        <v>0.80971659919028338</v>
      </c>
      <c r="W17" s="147">
        <f t="shared" si="14"/>
        <v>0</v>
      </c>
      <c r="X17" s="148">
        <f t="shared" si="14"/>
        <v>0</v>
      </c>
    </row>
    <row r="18" spans="1:24" ht="25.5" x14ac:dyDescent="0.2">
      <c r="A18" s="23" t="s">
        <v>50</v>
      </c>
      <c r="B18" s="18" t="s">
        <v>51</v>
      </c>
      <c r="C18" s="131">
        <v>305</v>
      </c>
      <c r="D18" s="131">
        <v>303</v>
      </c>
      <c r="E18" s="131">
        <v>252</v>
      </c>
      <c r="F18" s="131">
        <v>177</v>
      </c>
      <c r="G18" s="131">
        <v>144</v>
      </c>
      <c r="H18" s="131">
        <v>121</v>
      </c>
      <c r="I18" s="131">
        <v>111</v>
      </c>
      <c r="J18" s="131">
        <v>114</v>
      </c>
      <c r="K18" s="131">
        <v>106</v>
      </c>
      <c r="L18" s="132">
        <v>93</v>
      </c>
      <c r="M18" s="146">
        <v>96</v>
      </c>
      <c r="N18" s="147">
        <f t="shared" ref="N18:X18" si="15">100/C22*C18</f>
        <v>66.885964912280699</v>
      </c>
      <c r="O18" s="147">
        <f t="shared" si="15"/>
        <v>63.924050632911396</v>
      </c>
      <c r="P18" s="147">
        <f t="shared" si="15"/>
        <v>51.745379876796711</v>
      </c>
      <c r="Q18" s="147">
        <f t="shared" si="15"/>
        <v>44.923857868020299</v>
      </c>
      <c r="R18" s="147">
        <f t="shared" si="15"/>
        <v>36.828644501278774</v>
      </c>
      <c r="S18" s="147">
        <f t="shared" si="15"/>
        <v>40.604026845637584</v>
      </c>
      <c r="T18" s="147">
        <f t="shared" si="15"/>
        <v>40.510948905109487</v>
      </c>
      <c r="U18" s="147">
        <f t="shared" si="15"/>
        <v>41.454545454545453</v>
      </c>
      <c r="V18" s="147">
        <f t="shared" si="15"/>
        <v>42.914979757085021</v>
      </c>
      <c r="W18" s="147">
        <f t="shared" si="15"/>
        <v>42.272727272727273</v>
      </c>
      <c r="X18" s="148">
        <f t="shared" si="15"/>
        <v>43.243243243243242</v>
      </c>
    </row>
    <row r="19" spans="1:24" ht="13.5" customHeight="1" x14ac:dyDescent="0.2">
      <c r="A19" s="23" t="s">
        <v>52</v>
      </c>
      <c r="B19" s="18" t="s">
        <v>53</v>
      </c>
      <c r="C19" s="131">
        <v>9</v>
      </c>
      <c r="D19" s="131">
        <v>3</v>
      </c>
      <c r="E19" s="131">
        <v>2</v>
      </c>
      <c r="F19" s="131">
        <v>4</v>
      </c>
      <c r="G19" s="131">
        <v>2</v>
      </c>
      <c r="H19" s="131">
        <v>1</v>
      </c>
      <c r="I19" s="131">
        <v>6</v>
      </c>
      <c r="J19" s="131">
        <v>1</v>
      </c>
      <c r="K19" s="131">
        <v>6</v>
      </c>
      <c r="L19" s="132">
        <v>6</v>
      </c>
      <c r="M19" s="146">
        <v>13</v>
      </c>
      <c r="N19" s="147">
        <f t="shared" ref="N19:X19" si="16">100/C22*C19</f>
        <v>1.9736842105263157</v>
      </c>
      <c r="O19" s="147">
        <f t="shared" si="16"/>
        <v>0.63291139240506333</v>
      </c>
      <c r="P19" s="147">
        <f t="shared" si="16"/>
        <v>0.41067761806981518</v>
      </c>
      <c r="Q19" s="147">
        <f t="shared" si="16"/>
        <v>1.015228426395939</v>
      </c>
      <c r="R19" s="147">
        <f t="shared" si="16"/>
        <v>0.51150895140664965</v>
      </c>
      <c r="S19" s="147">
        <f t="shared" si="16"/>
        <v>0.33557046979865773</v>
      </c>
      <c r="T19" s="147">
        <f t="shared" si="16"/>
        <v>2.1897810218978102</v>
      </c>
      <c r="U19" s="147">
        <f t="shared" si="16"/>
        <v>0.36363636363636365</v>
      </c>
      <c r="V19" s="147">
        <f t="shared" si="16"/>
        <v>2.42914979757085</v>
      </c>
      <c r="W19" s="147">
        <f t="shared" si="16"/>
        <v>2.7272727272727271</v>
      </c>
      <c r="X19" s="148">
        <f t="shared" si="16"/>
        <v>5.8558558558558556</v>
      </c>
    </row>
    <row r="20" spans="1:24" ht="13.5" customHeight="1" x14ac:dyDescent="0.2">
      <c r="A20" s="23" t="s">
        <v>54</v>
      </c>
      <c r="B20" s="18" t="s">
        <v>55</v>
      </c>
      <c r="C20" s="131">
        <v>21</v>
      </c>
      <c r="D20" s="131">
        <v>9</v>
      </c>
      <c r="E20" s="131">
        <v>22</v>
      </c>
      <c r="F20" s="131">
        <v>20</v>
      </c>
      <c r="G20" s="131">
        <v>40</v>
      </c>
      <c r="H20" s="131">
        <v>12</v>
      </c>
      <c r="I20" s="131">
        <v>6</v>
      </c>
      <c r="J20" s="131">
        <v>5</v>
      </c>
      <c r="K20" s="131">
        <v>2</v>
      </c>
      <c r="L20" s="132">
        <v>1</v>
      </c>
      <c r="M20" s="146">
        <v>4</v>
      </c>
      <c r="N20" s="147">
        <f t="shared" ref="N20:X20" si="17">100/C22*C20</f>
        <v>4.6052631578947363</v>
      </c>
      <c r="O20" s="147">
        <f t="shared" si="17"/>
        <v>1.89873417721519</v>
      </c>
      <c r="P20" s="147">
        <f t="shared" si="17"/>
        <v>4.517453798767967</v>
      </c>
      <c r="Q20" s="147">
        <f t="shared" si="17"/>
        <v>5.0761421319796955</v>
      </c>
      <c r="R20" s="147">
        <f t="shared" si="17"/>
        <v>10.230179028132993</v>
      </c>
      <c r="S20" s="147">
        <f t="shared" si="17"/>
        <v>4.026845637583893</v>
      </c>
      <c r="T20" s="147">
        <f t="shared" si="17"/>
        <v>2.1897810218978102</v>
      </c>
      <c r="U20" s="147">
        <f t="shared" si="17"/>
        <v>1.8181818181818183</v>
      </c>
      <c r="V20" s="147">
        <f t="shared" si="17"/>
        <v>0.80971659919028338</v>
      </c>
      <c r="W20" s="147">
        <f t="shared" si="17"/>
        <v>0.45454545454545453</v>
      </c>
      <c r="X20" s="148">
        <f t="shared" si="17"/>
        <v>1.8018018018018018</v>
      </c>
    </row>
    <row r="21" spans="1:24" ht="15" customHeight="1" thickBot="1" x14ac:dyDescent="0.25">
      <c r="A21" s="152"/>
      <c r="B21" s="153" t="s">
        <v>66</v>
      </c>
      <c r="C21" s="15">
        <f>SUM(C17:C20)</f>
        <v>342</v>
      </c>
      <c r="D21" s="15">
        <f t="shared" ref="D21:M21" si="18">SUM(D17:D20)</f>
        <v>315</v>
      </c>
      <c r="E21" s="15">
        <f t="shared" si="18"/>
        <v>280</v>
      </c>
      <c r="F21" s="15">
        <f t="shared" si="18"/>
        <v>204</v>
      </c>
      <c r="G21" s="15">
        <f t="shared" si="18"/>
        <v>188</v>
      </c>
      <c r="H21" s="15">
        <f t="shared" si="18"/>
        <v>134</v>
      </c>
      <c r="I21" s="15">
        <f t="shared" si="18"/>
        <v>124</v>
      </c>
      <c r="J21" s="15">
        <f t="shared" si="18"/>
        <v>122</v>
      </c>
      <c r="K21" s="15">
        <f t="shared" si="18"/>
        <v>116</v>
      </c>
      <c r="L21" s="15">
        <f t="shared" si="18"/>
        <v>100</v>
      </c>
      <c r="M21" s="123">
        <f t="shared" si="18"/>
        <v>113</v>
      </c>
      <c r="N21" s="154">
        <f t="shared" ref="N21:X21" si="19">100/C22*C21</f>
        <v>75</v>
      </c>
      <c r="O21" s="154">
        <f t="shared" si="19"/>
        <v>66.455696202531641</v>
      </c>
      <c r="P21" s="154">
        <f t="shared" si="19"/>
        <v>57.494866529774121</v>
      </c>
      <c r="Q21" s="154">
        <f t="shared" si="19"/>
        <v>51.776649746192888</v>
      </c>
      <c r="R21" s="154">
        <f t="shared" si="19"/>
        <v>48.081841432225069</v>
      </c>
      <c r="S21" s="154">
        <f t="shared" si="19"/>
        <v>44.966442953020135</v>
      </c>
      <c r="T21" s="154">
        <f t="shared" si="19"/>
        <v>45.255474452554743</v>
      </c>
      <c r="U21" s="154">
        <f t="shared" si="19"/>
        <v>44.363636363636367</v>
      </c>
      <c r="V21" s="154">
        <f t="shared" si="19"/>
        <v>46.963562753036435</v>
      </c>
      <c r="W21" s="154">
        <f t="shared" si="19"/>
        <v>45.454545454545453</v>
      </c>
      <c r="X21" s="155">
        <f t="shared" si="19"/>
        <v>50.900900900900901</v>
      </c>
    </row>
    <row r="22" spans="1:24" ht="15" customHeight="1" thickTop="1" thickBot="1" x14ac:dyDescent="0.25">
      <c r="A22" s="156"/>
      <c r="B22" s="157" t="s">
        <v>24</v>
      </c>
      <c r="C22" s="125">
        <f>C12+C16+C21</f>
        <v>456</v>
      </c>
      <c r="D22" s="125">
        <f t="shared" ref="D22:M22" si="20">D12+D16+D21</f>
        <v>474</v>
      </c>
      <c r="E22" s="125">
        <f t="shared" si="20"/>
        <v>487</v>
      </c>
      <c r="F22" s="125">
        <f t="shared" si="20"/>
        <v>394</v>
      </c>
      <c r="G22" s="125">
        <f t="shared" si="20"/>
        <v>391</v>
      </c>
      <c r="H22" s="125">
        <f t="shared" si="20"/>
        <v>298</v>
      </c>
      <c r="I22" s="125">
        <f t="shared" si="20"/>
        <v>274</v>
      </c>
      <c r="J22" s="125">
        <f t="shared" si="20"/>
        <v>275</v>
      </c>
      <c r="K22" s="125">
        <f t="shared" si="20"/>
        <v>247</v>
      </c>
      <c r="L22" s="125">
        <f t="shared" si="20"/>
        <v>220</v>
      </c>
      <c r="M22" s="126">
        <f t="shared" si="20"/>
        <v>222</v>
      </c>
      <c r="N22" s="125">
        <f>N21+N16+N12</f>
        <v>100</v>
      </c>
      <c r="O22" s="125">
        <f t="shared" ref="O22:X22" si="21">O21+O16+O12</f>
        <v>99.999999999999986</v>
      </c>
      <c r="P22" s="125">
        <f t="shared" si="21"/>
        <v>100</v>
      </c>
      <c r="Q22" s="125">
        <f t="shared" si="21"/>
        <v>99.999999999999986</v>
      </c>
      <c r="R22" s="125">
        <f t="shared" si="21"/>
        <v>100.00000000000001</v>
      </c>
      <c r="S22" s="125">
        <f t="shared" si="21"/>
        <v>100.00000000000001</v>
      </c>
      <c r="T22" s="125">
        <f t="shared" si="21"/>
        <v>100</v>
      </c>
      <c r="U22" s="125">
        <f t="shared" si="21"/>
        <v>100.00000000000001</v>
      </c>
      <c r="V22" s="125">
        <f t="shared" si="21"/>
        <v>100</v>
      </c>
      <c r="W22" s="125">
        <f t="shared" si="21"/>
        <v>100</v>
      </c>
      <c r="X22" s="126">
        <f t="shared" si="21"/>
        <v>100.00000000000001</v>
      </c>
    </row>
    <row r="24" spans="1:24" ht="13.5" x14ac:dyDescent="0.2">
      <c r="A24" s="140" t="s">
        <v>309</v>
      </c>
    </row>
  </sheetData>
  <mergeCells count="6">
    <mergeCell ref="B3:B4"/>
    <mergeCell ref="A1:X1"/>
    <mergeCell ref="A2:X2"/>
    <mergeCell ref="C3:M3"/>
    <mergeCell ref="A3:A4"/>
    <mergeCell ref="N3:X3"/>
  </mergeCells>
  <phoneticPr fontId="3" type="noConversion"/>
  <printOptions horizontalCentered="1"/>
  <pageMargins left="0.78740157480314965" right="0.59055118110236227" top="0.9055118110236221" bottom="0.43307086614173229" header="0.51181102362204722" footer="0.27559055118110237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Ruler="0" zoomScaleNormal="100" workbookViewId="0">
      <selection activeCell="E1" sqref="E1"/>
    </sheetView>
  </sheetViews>
  <sheetFormatPr defaultRowHeight="12.75" x14ac:dyDescent="0.2"/>
  <cols>
    <col min="1" max="1" width="9.140625" style="30"/>
    <col min="2" max="2" width="48.5703125" style="30" customWidth="1"/>
    <col min="3" max="4" width="9.42578125" style="30" customWidth="1"/>
    <col min="5" max="5" width="12.7109375" style="30" customWidth="1"/>
    <col min="6" max="16384" width="9.140625" style="45"/>
  </cols>
  <sheetData>
    <row r="1" spans="1:5" ht="15.75" x14ac:dyDescent="0.2">
      <c r="E1" s="227" t="s">
        <v>318</v>
      </c>
    </row>
    <row r="2" spans="1:5" s="46" customFormat="1" ht="15.75" x14ac:dyDescent="0.2">
      <c r="A2" s="297" t="s">
        <v>282</v>
      </c>
      <c r="B2" s="297"/>
      <c r="C2" s="297"/>
      <c r="D2" s="297"/>
      <c r="E2" s="297"/>
    </row>
    <row r="3" spans="1:5" s="46" customFormat="1" ht="4.5" customHeight="1" thickBot="1" x14ac:dyDescent="0.25">
      <c r="A3" s="47"/>
      <c r="B3" s="30"/>
      <c r="C3" s="30"/>
      <c r="D3" s="30"/>
      <c r="E3" s="30"/>
    </row>
    <row r="4" spans="1:5" s="46" customFormat="1" ht="12.75" customHeight="1" x14ac:dyDescent="0.2">
      <c r="A4" s="291" t="s">
        <v>0</v>
      </c>
      <c r="B4" s="298" t="s">
        <v>170</v>
      </c>
      <c r="C4" s="295" t="s">
        <v>117</v>
      </c>
      <c r="D4" s="296"/>
      <c r="E4" s="48" t="s">
        <v>116</v>
      </c>
    </row>
    <row r="5" spans="1:5" s="46" customFormat="1" ht="12.75" customHeight="1" thickBot="1" x14ac:dyDescent="0.25">
      <c r="A5" s="292"/>
      <c r="B5" s="299"/>
      <c r="C5" s="21">
        <v>2015</v>
      </c>
      <c r="D5" s="21">
        <v>2014</v>
      </c>
      <c r="E5" s="27" t="s">
        <v>321</v>
      </c>
    </row>
    <row r="6" spans="1:5" s="46" customFormat="1" ht="13.5" customHeight="1" thickTop="1" x14ac:dyDescent="0.2">
      <c r="A6" s="49" t="s">
        <v>169</v>
      </c>
      <c r="B6" s="36" t="s">
        <v>168</v>
      </c>
      <c r="C6" s="166">
        <v>605</v>
      </c>
      <c r="D6" s="166">
        <v>559</v>
      </c>
      <c r="E6" s="50">
        <f>100/D6*C6</f>
        <v>108.22898032200358</v>
      </c>
    </row>
    <row r="7" spans="1:5" s="46" customFormat="1" ht="13.5" customHeight="1" x14ac:dyDescent="0.2">
      <c r="A7" s="49" t="s">
        <v>167</v>
      </c>
      <c r="B7" s="36" t="s">
        <v>112</v>
      </c>
      <c r="C7" s="38">
        <v>18</v>
      </c>
      <c r="D7" s="38">
        <v>29</v>
      </c>
      <c r="E7" s="63">
        <f t="shared" ref="E7:E17" si="0">100/D7*C7</f>
        <v>62.068965517241374</v>
      </c>
    </row>
    <row r="8" spans="1:5" s="46" customFormat="1" ht="13.5" customHeight="1" x14ac:dyDescent="0.2">
      <c r="A8" s="49" t="s">
        <v>166</v>
      </c>
      <c r="B8" s="36" t="s">
        <v>110</v>
      </c>
      <c r="C8" s="38">
        <v>27</v>
      </c>
      <c r="D8" s="38">
        <v>43</v>
      </c>
      <c r="E8" s="63">
        <f t="shared" si="0"/>
        <v>62.79069767441861</v>
      </c>
    </row>
    <row r="9" spans="1:5" s="46" customFormat="1" ht="13.5" customHeight="1" x14ac:dyDescent="0.2">
      <c r="A9" s="49" t="s">
        <v>165</v>
      </c>
      <c r="B9" s="36" t="s">
        <v>123</v>
      </c>
      <c r="C9" s="38">
        <v>7</v>
      </c>
      <c r="D9" s="38">
        <v>13</v>
      </c>
      <c r="E9" s="63">
        <f t="shared" si="0"/>
        <v>53.846153846153847</v>
      </c>
    </row>
    <row r="10" spans="1:5" s="46" customFormat="1" ht="13.5" customHeight="1" x14ac:dyDescent="0.2">
      <c r="A10" s="49" t="s">
        <v>164</v>
      </c>
      <c r="B10" s="36" t="s">
        <v>128</v>
      </c>
      <c r="C10" s="38">
        <v>0</v>
      </c>
      <c r="D10" s="38">
        <v>0</v>
      </c>
      <c r="E10" s="63"/>
    </row>
    <row r="11" spans="1:5" s="46" customFormat="1" ht="13.5" customHeight="1" x14ac:dyDescent="0.2">
      <c r="A11" s="49" t="s">
        <v>163</v>
      </c>
      <c r="B11" s="36" t="s">
        <v>108</v>
      </c>
      <c r="C11" s="38">
        <v>34</v>
      </c>
      <c r="D11" s="38">
        <v>30</v>
      </c>
      <c r="E11" s="63">
        <f t="shared" si="0"/>
        <v>113.33333333333334</v>
      </c>
    </row>
    <row r="12" spans="1:5" s="46" customFormat="1" ht="13.5" customHeight="1" x14ac:dyDescent="0.2">
      <c r="A12" s="49" t="s">
        <v>162</v>
      </c>
      <c r="B12" s="36" t="s">
        <v>106</v>
      </c>
      <c r="C12" s="38">
        <v>53</v>
      </c>
      <c r="D12" s="38">
        <v>27</v>
      </c>
      <c r="E12" s="63">
        <f t="shared" si="0"/>
        <v>196.2962962962963</v>
      </c>
    </row>
    <row r="13" spans="1:5" s="46" customFormat="1" ht="13.5" customHeight="1" x14ac:dyDescent="0.2">
      <c r="A13" s="49" t="s">
        <v>161</v>
      </c>
      <c r="B13" s="36" t="s">
        <v>160</v>
      </c>
      <c r="C13" s="38">
        <v>3</v>
      </c>
      <c r="D13" s="38">
        <v>1</v>
      </c>
      <c r="E13" s="63">
        <f t="shared" si="0"/>
        <v>300</v>
      </c>
    </row>
    <row r="14" spans="1:5" s="46" customFormat="1" ht="13.5" customHeight="1" x14ac:dyDescent="0.2">
      <c r="A14" s="49" t="s">
        <v>159</v>
      </c>
      <c r="B14" s="36" t="s">
        <v>158</v>
      </c>
      <c r="C14" s="38">
        <v>0</v>
      </c>
      <c r="D14" s="38">
        <v>0</v>
      </c>
      <c r="E14" s="63"/>
    </row>
    <row r="15" spans="1:5" s="46" customFormat="1" ht="13.5" customHeight="1" x14ac:dyDescent="0.2">
      <c r="A15" s="49" t="s">
        <v>157</v>
      </c>
      <c r="B15" s="36" t="s">
        <v>121</v>
      </c>
      <c r="C15" s="38">
        <v>60</v>
      </c>
      <c r="D15" s="38">
        <v>121</v>
      </c>
      <c r="E15" s="63">
        <f t="shared" si="0"/>
        <v>49.586776859504134</v>
      </c>
    </row>
    <row r="16" spans="1:5" s="46" customFormat="1" ht="13.5" customHeight="1" thickBot="1" x14ac:dyDescent="0.25">
      <c r="A16" s="67" t="s">
        <v>157</v>
      </c>
      <c r="B16" s="40" t="s">
        <v>104</v>
      </c>
      <c r="C16" s="41">
        <v>22</v>
      </c>
      <c r="D16" s="41">
        <v>58</v>
      </c>
      <c r="E16" s="63">
        <f t="shared" si="0"/>
        <v>37.931034482758619</v>
      </c>
    </row>
    <row r="17" spans="1:5" s="46" customFormat="1" ht="13.5" customHeight="1" thickBot="1" x14ac:dyDescent="0.25">
      <c r="A17" s="55"/>
      <c r="B17" s="56" t="s">
        <v>156</v>
      </c>
      <c r="C17" s="57">
        <f>SUM(C6:C16)</f>
        <v>829</v>
      </c>
      <c r="D17" s="57">
        <f>SUM(D6:D16)</f>
        <v>881</v>
      </c>
      <c r="E17" s="58">
        <f t="shared" si="0"/>
        <v>94.09761634506242</v>
      </c>
    </row>
    <row r="18" spans="1:5" ht="4.5" customHeight="1" thickBot="1" x14ac:dyDescent="0.25">
      <c r="C18" s="59"/>
      <c r="D18" s="60"/>
      <c r="E18" s="61"/>
    </row>
    <row r="19" spans="1:5" s="46" customFormat="1" ht="12.75" customHeight="1" x14ac:dyDescent="0.2">
      <c r="A19" s="291" t="s">
        <v>0</v>
      </c>
      <c r="B19" s="293" t="s">
        <v>155</v>
      </c>
      <c r="C19" s="295" t="s">
        <v>117</v>
      </c>
      <c r="D19" s="296"/>
      <c r="E19" s="48" t="s">
        <v>116</v>
      </c>
    </row>
    <row r="20" spans="1:5" s="46" customFormat="1" ht="12.75" customHeight="1" thickBot="1" x14ac:dyDescent="0.25">
      <c r="A20" s="292"/>
      <c r="B20" s="294"/>
      <c r="C20" s="21">
        <v>2015</v>
      </c>
      <c r="D20" s="21">
        <v>2014</v>
      </c>
      <c r="E20" s="27" t="s">
        <v>321</v>
      </c>
    </row>
    <row r="21" spans="1:5" s="46" customFormat="1" ht="13.5" customHeight="1" thickTop="1" x14ac:dyDescent="0.2">
      <c r="A21" s="49" t="s">
        <v>154</v>
      </c>
      <c r="B21" s="36" t="s">
        <v>114</v>
      </c>
      <c r="C21" s="166">
        <v>39</v>
      </c>
      <c r="D21" s="166">
        <v>13</v>
      </c>
      <c r="E21" s="50">
        <f>100/D21*C21</f>
        <v>300</v>
      </c>
    </row>
    <row r="22" spans="1:5" s="46" customFormat="1" ht="13.5" customHeight="1" x14ac:dyDescent="0.2">
      <c r="A22" s="49" t="s">
        <v>153</v>
      </c>
      <c r="B22" s="36" t="s">
        <v>112</v>
      </c>
      <c r="C22" s="38">
        <v>0</v>
      </c>
      <c r="D22" s="38">
        <v>0</v>
      </c>
      <c r="E22" s="50"/>
    </row>
    <row r="23" spans="1:5" s="46" customFormat="1" ht="13.5" customHeight="1" x14ac:dyDescent="0.2">
      <c r="A23" s="49" t="s">
        <v>152</v>
      </c>
      <c r="B23" s="36" t="s">
        <v>110</v>
      </c>
      <c r="C23" s="38">
        <v>0</v>
      </c>
      <c r="D23" s="38">
        <v>0</v>
      </c>
      <c r="E23" s="50"/>
    </row>
    <row r="24" spans="1:5" s="46" customFormat="1" ht="13.5" customHeight="1" x14ac:dyDescent="0.2">
      <c r="A24" s="49" t="s">
        <v>151</v>
      </c>
      <c r="B24" s="36" t="s">
        <v>150</v>
      </c>
      <c r="C24" s="38">
        <v>0</v>
      </c>
      <c r="D24" s="38">
        <v>0</v>
      </c>
      <c r="E24" s="50"/>
    </row>
    <row r="25" spans="1:5" s="46" customFormat="1" ht="13.5" customHeight="1" x14ac:dyDescent="0.2">
      <c r="A25" s="49" t="s">
        <v>149</v>
      </c>
      <c r="B25" s="36" t="s">
        <v>108</v>
      </c>
      <c r="C25" s="38">
        <v>4</v>
      </c>
      <c r="D25" s="38">
        <v>0</v>
      </c>
      <c r="E25" s="50"/>
    </row>
    <row r="26" spans="1:5" s="46" customFormat="1" ht="13.5" customHeight="1" x14ac:dyDescent="0.2">
      <c r="A26" s="49" t="s">
        <v>148</v>
      </c>
      <c r="B26" s="36" t="s">
        <v>106</v>
      </c>
      <c r="C26" s="38">
        <v>0</v>
      </c>
      <c r="D26" s="38">
        <v>0</v>
      </c>
      <c r="E26" s="50"/>
    </row>
    <row r="27" spans="1:5" s="46" customFormat="1" ht="13.5" customHeight="1" x14ac:dyDescent="0.2">
      <c r="A27" s="49" t="s">
        <v>147</v>
      </c>
      <c r="B27" s="36" t="s">
        <v>121</v>
      </c>
      <c r="C27" s="38">
        <v>1</v>
      </c>
      <c r="D27" s="38">
        <v>2</v>
      </c>
      <c r="E27" s="50">
        <f t="shared" ref="E27" si="1">100/D27*C27</f>
        <v>50</v>
      </c>
    </row>
    <row r="28" spans="1:5" s="46" customFormat="1" ht="13.5" customHeight="1" thickBot="1" x14ac:dyDescent="0.25">
      <c r="A28" s="49" t="s">
        <v>147</v>
      </c>
      <c r="B28" s="36" t="s">
        <v>104</v>
      </c>
      <c r="C28" s="38">
        <v>5</v>
      </c>
      <c r="D28" s="38">
        <v>0</v>
      </c>
      <c r="E28" s="50"/>
    </row>
    <row r="29" spans="1:5" s="46" customFormat="1" ht="13.5" customHeight="1" thickBot="1" x14ac:dyDescent="0.25">
      <c r="A29" s="55"/>
      <c r="B29" s="56" t="s">
        <v>146</v>
      </c>
      <c r="C29" s="167">
        <f>SUM(C21:C28)</f>
        <v>49</v>
      </c>
      <c r="D29" s="167">
        <f>SUM(D21:D28)</f>
        <v>15</v>
      </c>
      <c r="E29" s="58">
        <f>100/D29*C29</f>
        <v>326.66666666666669</v>
      </c>
    </row>
    <row r="30" spans="1:5" ht="4.5" customHeight="1" thickBot="1" x14ac:dyDescent="0.25">
      <c r="C30" s="59"/>
      <c r="D30" s="59"/>
      <c r="E30" s="59"/>
    </row>
    <row r="31" spans="1:5" s="46" customFormat="1" ht="12.75" customHeight="1" x14ac:dyDescent="0.2">
      <c r="A31" s="291" t="s">
        <v>0</v>
      </c>
      <c r="B31" s="298" t="s">
        <v>145</v>
      </c>
      <c r="C31" s="295" t="s">
        <v>117</v>
      </c>
      <c r="D31" s="296"/>
      <c r="E31" s="48" t="s">
        <v>116</v>
      </c>
    </row>
    <row r="32" spans="1:5" s="46" customFormat="1" ht="12.75" customHeight="1" thickBot="1" x14ac:dyDescent="0.25">
      <c r="A32" s="292"/>
      <c r="B32" s="299"/>
      <c r="C32" s="21">
        <v>2015</v>
      </c>
      <c r="D32" s="21">
        <v>2014</v>
      </c>
      <c r="E32" s="27" t="s">
        <v>321</v>
      </c>
    </row>
    <row r="33" spans="1:5" s="46" customFormat="1" ht="13.5" customHeight="1" thickTop="1" x14ac:dyDescent="0.2">
      <c r="A33" s="49" t="s">
        <v>144</v>
      </c>
      <c r="B33" s="36" t="s">
        <v>114</v>
      </c>
      <c r="C33" s="166"/>
      <c r="D33" s="38"/>
      <c r="E33" s="50"/>
    </row>
    <row r="34" spans="1:5" s="46" customFormat="1" ht="13.5" customHeight="1" x14ac:dyDescent="0.2">
      <c r="A34" s="49" t="s">
        <v>143</v>
      </c>
      <c r="B34" s="52" t="s">
        <v>112</v>
      </c>
      <c r="C34" s="38"/>
      <c r="D34" s="38">
        <v>0</v>
      </c>
      <c r="E34" s="65"/>
    </row>
    <row r="35" spans="1:5" s="46" customFormat="1" ht="13.5" customHeight="1" x14ac:dyDescent="0.2">
      <c r="A35" s="51" t="s">
        <v>142</v>
      </c>
      <c r="B35" s="31" t="s">
        <v>110</v>
      </c>
      <c r="C35" s="38"/>
      <c r="D35" s="38">
        <v>0</v>
      </c>
      <c r="E35" s="65"/>
    </row>
    <row r="36" spans="1:5" s="46" customFormat="1" ht="13.5" customHeight="1" x14ac:dyDescent="0.2">
      <c r="A36" s="53" t="s">
        <v>141</v>
      </c>
      <c r="B36" s="52" t="s">
        <v>108</v>
      </c>
      <c r="C36" s="38"/>
      <c r="D36" s="38">
        <v>0</v>
      </c>
      <c r="E36" s="65"/>
    </row>
    <row r="37" spans="1:5" s="46" customFormat="1" ht="13.5" customHeight="1" x14ac:dyDescent="0.2">
      <c r="A37" s="49" t="s">
        <v>140</v>
      </c>
      <c r="B37" s="52" t="s">
        <v>139</v>
      </c>
      <c r="C37" s="38"/>
      <c r="D37" s="38">
        <v>0</v>
      </c>
      <c r="E37" s="65"/>
    </row>
    <row r="38" spans="1:5" s="46" customFormat="1" ht="13.5" customHeight="1" x14ac:dyDescent="0.2">
      <c r="A38" s="53" t="s">
        <v>138</v>
      </c>
      <c r="B38" s="52" t="s">
        <v>121</v>
      </c>
      <c r="C38" s="38"/>
      <c r="D38" s="38">
        <v>0</v>
      </c>
      <c r="E38" s="65"/>
    </row>
    <row r="39" spans="1:5" s="46" customFormat="1" ht="13.5" customHeight="1" thickBot="1" x14ac:dyDescent="0.25">
      <c r="A39" s="67" t="s">
        <v>138</v>
      </c>
      <c r="B39" s="72" t="s">
        <v>104</v>
      </c>
      <c r="C39" s="38"/>
      <c r="D39" s="38">
        <v>0</v>
      </c>
      <c r="E39" s="69"/>
    </row>
    <row r="40" spans="1:5" s="46" customFormat="1" ht="13.5" customHeight="1" thickBot="1" x14ac:dyDescent="0.25">
      <c r="A40" s="55"/>
      <c r="B40" s="73" t="s">
        <v>137</v>
      </c>
      <c r="C40" s="167">
        <f>SUM(C33:C39)</f>
        <v>0</v>
      </c>
      <c r="D40" s="167">
        <f>SUM(D33:D39)</f>
        <v>0</v>
      </c>
      <c r="E40" s="58"/>
    </row>
    <row r="41" spans="1:5" ht="4.5" customHeight="1" thickBot="1" x14ac:dyDescent="0.25">
      <c r="C41" s="59"/>
      <c r="D41" s="59"/>
      <c r="E41" s="59"/>
    </row>
    <row r="42" spans="1:5" ht="12.75" customHeight="1" x14ac:dyDescent="0.2">
      <c r="A42" s="291" t="s">
        <v>0</v>
      </c>
      <c r="B42" s="293" t="s">
        <v>136</v>
      </c>
      <c r="C42" s="295" t="s">
        <v>117</v>
      </c>
      <c r="D42" s="296"/>
      <c r="E42" s="48" t="s">
        <v>116</v>
      </c>
    </row>
    <row r="43" spans="1:5" ht="12.75" customHeight="1" thickBot="1" x14ac:dyDescent="0.25">
      <c r="A43" s="292"/>
      <c r="B43" s="294"/>
      <c r="C43" s="21">
        <v>2015</v>
      </c>
      <c r="D43" s="21">
        <v>2014</v>
      </c>
      <c r="E43" s="27" t="s">
        <v>321</v>
      </c>
    </row>
    <row r="44" spans="1:5" ht="13.5" customHeight="1" thickTop="1" x14ac:dyDescent="0.2">
      <c r="A44" s="49" t="s">
        <v>135</v>
      </c>
      <c r="B44" s="36" t="s">
        <v>114</v>
      </c>
      <c r="C44" s="166">
        <v>0</v>
      </c>
      <c r="D44" s="62"/>
      <c r="E44" s="71"/>
    </row>
    <row r="45" spans="1:5" ht="13.5" customHeight="1" x14ac:dyDescent="0.2">
      <c r="A45" s="49" t="s">
        <v>134</v>
      </c>
      <c r="B45" s="36" t="s">
        <v>112</v>
      </c>
      <c r="C45" s="38">
        <v>0</v>
      </c>
      <c r="D45" s="64"/>
      <c r="E45" s="65"/>
    </row>
    <row r="46" spans="1:5" ht="13.5" customHeight="1" x14ac:dyDescent="0.2">
      <c r="A46" s="51" t="s">
        <v>133</v>
      </c>
      <c r="B46" s="74" t="s">
        <v>110</v>
      </c>
      <c r="C46" s="38">
        <v>0</v>
      </c>
      <c r="D46" s="64"/>
      <c r="E46" s="65"/>
    </row>
    <row r="47" spans="1:5" ht="13.5" customHeight="1" x14ac:dyDescent="0.2">
      <c r="A47" s="53" t="s">
        <v>132</v>
      </c>
      <c r="B47" s="36" t="s">
        <v>108</v>
      </c>
      <c r="C47" s="38">
        <v>0</v>
      </c>
      <c r="D47" s="64"/>
      <c r="E47" s="65"/>
    </row>
    <row r="48" spans="1:5" s="46" customFormat="1" ht="13.5" customHeight="1" x14ac:dyDescent="0.2">
      <c r="A48" s="49" t="s">
        <v>131</v>
      </c>
      <c r="B48" s="36" t="s">
        <v>106</v>
      </c>
      <c r="C48" s="38">
        <v>0</v>
      </c>
      <c r="D48" s="66"/>
      <c r="E48" s="65"/>
    </row>
    <row r="49" spans="1:5" s="46" customFormat="1" ht="13.5" customHeight="1" thickBot="1" x14ac:dyDescent="0.25">
      <c r="A49" s="67" t="s">
        <v>130</v>
      </c>
      <c r="B49" s="72" t="s">
        <v>104</v>
      </c>
      <c r="C49" s="38">
        <v>0</v>
      </c>
      <c r="D49" s="68"/>
      <c r="E49" s="69"/>
    </row>
    <row r="50" spans="1:5" ht="13.5" customHeight="1" thickBot="1" x14ac:dyDescent="0.25">
      <c r="A50" s="55"/>
      <c r="B50" s="56" t="s">
        <v>129</v>
      </c>
      <c r="C50" s="167">
        <f>SUM(C44:C49)</f>
        <v>0</v>
      </c>
      <c r="D50" s="70"/>
      <c r="E50" s="75"/>
    </row>
    <row r="51" spans="1:5" ht="4.5" customHeight="1" thickBot="1" x14ac:dyDescent="0.25">
      <c r="C51" s="59"/>
      <c r="D51" s="59"/>
      <c r="E51" s="59"/>
    </row>
    <row r="52" spans="1:5" ht="12.75" customHeight="1" x14ac:dyDescent="0.2">
      <c r="A52" s="291" t="s">
        <v>0</v>
      </c>
      <c r="B52" s="293" t="s">
        <v>128</v>
      </c>
      <c r="C52" s="295" t="s">
        <v>117</v>
      </c>
      <c r="D52" s="296"/>
      <c r="E52" s="48" t="s">
        <v>116</v>
      </c>
    </row>
    <row r="53" spans="1:5" ht="12.75" customHeight="1" thickBot="1" x14ac:dyDescent="0.25">
      <c r="A53" s="292"/>
      <c r="B53" s="294"/>
      <c r="C53" s="21">
        <v>2015</v>
      </c>
      <c r="D53" s="21">
        <v>2014</v>
      </c>
      <c r="E53" s="27" t="s">
        <v>321</v>
      </c>
    </row>
    <row r="54" spans="1:5" ht="13.5" customHeight="1" thickTop="1" x14ac:dyDescent="0.2">
      <c r="A54" s="49" t="s">
        <v>127</v>
      </c>
      <c r="B54" s="36" t="s">
        <v>114</v>
      </c>
      <c r="C54" s="166"/>
      <c r="D54" s="62"/>
      <c r="E54" s="71"/>
    </row>
    <row r="55" spans="1:5" ht="13.5" customHeight="1" x14ac:dyDescent="0.2">
      <c r="A55" s="49" t="s">
        <v>126</v>
      </c>
      <c r="B55" s="36" t="s">
        <v>112</v>
      </c>
      <c r="C55" s="38"/>
      <c r="D55" s="64"/>
      <c r="E55" s="65"/>
    </row>
    <row r="56" spans="1:5" ht="13.5" customHeight="1" x14ac:dyDescent="0.2">
      <c r="A56" s="53" t="s">
        <v>125</v>
      </c>
      <c r="B56" s="74" t="s">
        <v>110</v>
      </c>
      <c r="C56" s="38"/>
      <c r="D56" s="64"/>
      <c r="E56" s="65"/>
    </row>
    <row r="57" spans="1:5" ht="13.5" customHeight="1" x14ac:dyDescent="0.2">
      <c r="A57" s="51" t="s">
        <v>124</v>
      </c>
      <c r="B57" s="36" t="s">
        <v>123</v>
      </c>
      <c r="C57" s="38"/>
      <c r="D57" s="64"/>
      <c r="E57" s="65"/>
    </row>
    <row r="58" spans="1:5" ht="13.5" customHeight="1" x14ac:dyDescent="0.2">
      <c r="A58" s="53" t="s">
        <v>122</v>
      </c>
      <c r="B58" s="36" t="s">
        <v>108</v>
      </c>
      <c r="C58" s="38"/>
      <c r="D58" s="64"/>
      <c r="E58" s="65"/>
    </row>
    <row r="59" spans="1:5" s="46" customFormat="1" ht="13.5" customHeight="1" x14ac:dyDescent="0.2">
      <c r="A59" s="53" t="s">
        <v>120</v>
      </c>
      <c r="B59" s="52" t="s">
        <v>121</v>
      </c>
      <c r="C59" s="38"/>
      <c r="D59" s="64"/>
      <c r="E59" s="65"/>
    </row>
    <row r="60" spans="1:5" s="46" customFormat="1" ht="13.5" customHeight="1" thickBot="1" x14ac:dyDescent="0.25">
      <c r="A60" s="67" t="s">
        <v>120</v>
      </c>
      <c r="B60" s="72" t="s">
        <v>104</v>
      </c>
      <c r="C60" s="38"/>
      <c r="D60" s="68"/>
      <c r="E60" s="69"/>
    </row>
    <row r="61" spans="1:5" ht="13.5" customHeight="1" thickBot="1" x14ac:dyDescent="0.25">
      <c r="A61" s="55"/>
      <c r="B61" s="56" t="s">
        <v>119</v>
      </c>
      <c r="C61" s="167">
        <f>SUM(C54:C60)</f>
        <v>0</v>
      </c>
      <c r="D61" s="70"/>
      <c r="E61" s="75"/>
    </row>
    <row r="62" spans="1:5" ht="4.5" customHeight="1" thickBot="1" x14ac:dyDescent="0.25">
      <c r="C62" s="59"/>
      <c r="D62" s="59"/>
      <c r="E62" s="59"/>
    </row>
    <row r="63" spans="1:5" ht="12.75" customHeight="1" x14ac:dyDescent="0.2">
      <c r="A63" s="291" t="s">
        <v>0</v>
      </c>
      <c r="B63" s="293" t="s">
        <v>118</v>
      </c>
      <c r="C63" s="295" t="s">
        <v>117</v>
      </c>
      <c r="D63" s="296"/>
      <c r="E63" s="48" t="s">
        <v>116</v>
      </c>
    </row>
    <row r="64" spans="1:5" ht="12.75" customHeight="1" thickBot="1" x14ac:dyDescent="0.25">
      <c r="A64" s="292"/>
      <c r="B64" s="294"/>
      <c r="C64" s="21">
        <v>2015</v>
      </c>
      <c r="D64" s="21">
        <v>2014</v>
      </c>
      <c r="E64" s="27" t="s">
        <v>321</v>
      </c>
    </row>
    <row r="65" spans="1:5" ht="13.5" customHeight="1" thickTop="1" x14ac:dyDescent="0.2">
      <c r="A65" s="49" t="s">
        <v>115</v>
      </c>
      <c r="B65" s="36" t="s">
        <v>114</v>
      </c>
      <c r="C65" s="38">
        <v>0</v>
      </c>
      <c r="D65" s="62"/>
      <c r="E65" s="71"/>
    </row>
    <row r="66" spans="1:5" ht="13.5" customHeight="1" x14ac:dyDescent="0.2">
      <c r="A66" s="49" t="s">
        <v>113</v>
      </c>
      <c r="B66" s="36" t="s">
        <v>112</v>
      </c>
      <c r="C66" s="38">
        <v>0</v>
      </c>
      <c r="D66" s="64"/>
      <c r="E66" s="65"/>
    </row>
    <row r="67" spans="1:5" ht="13.5" customHeight="1" x14ac:dyDescent="0.2">
      <c r="A67" s="53" t="s">
        <v>111</v>
      </c>
      <c r="B67" s="74" t="s">
        <v>110</v>
      </c>
      <c r="C67" s="38">
        <v>0</v>
      </c>
      <c r="D67" s="64"/>
      <c r="E67" s="65"/>
    </row>
    <row r="68" spans="1:5" ht="13.5" customHeight="1" x14ac:dyDescent="0.2">
      <c r="A68" s="51" t="s">
        <v>109</v>
      </c>
      <c r="B68" s="36" t="s">
        <v>108</v>
      </c>
      <c r="C68" s="38">
        <v>0</v>
      </c>
      <c r="D68" s="64"/>
      <c r="E68" s="65"/>
    </row>
    <row r="69" spans="1:5" ht="13.5" customHeight="1" x14ac:dyDescent="0.2">
      <c r="A69" s="53" t="s">
        <v>107</v>
      </c>
      <c r="B69" s="36" t="s">
        <v>106</v>
      </c>
      <c r="C69" s="38">
        <v>0</v>
      </c>
      <c r="D69" s="64"/>
      <c r="E69" s="65"/>
    </row>
    <row r="70" spans="1:5" s="46" customFormat="1" ht="13.5" customHeight="1" thickBot="1" x14ac:dyDescent="0.25">
      <c r="A70" s="67" t="s">
        <v>105</v>
      </c>
      <c r="B70" s="72" t="s">
        <v>104</v>
      </c>
      <c r="C70" s="38">
        <v>0</v>
      </c>
      <c r="D70" s="68"/>
      <c r="E70" s="69"/>
    </row>
    <row r="71" spans="1:5" ht="13.5" customHeight="1" thickBot="1" x14ac:dyDescent="0.25">
      <c r="A71" s="55"/>
      <c r="B71" s="56" t="s">
        <v>103</v>
      </c>
      <c r="C71" s="167">
        <f>SUM(C65:C70)</f>
        <v>0</v>
      </c>
      <c r="D71" s="70"/>
      <c r="E71" s="75"/>
    </row>
    <row r="72" spans="1:5" ht="4.5" customHeight="1" thickBot="1" x14ac:dyDescent="0.25">
      <c r="A72" s="76"/>
      <c r="B72" s="77"/>
      <c r="C72" s="60"/>
      <c r="D72" s="60"/>
      <c r="E72" s="61"/>
    </row>
    <row r="73" spans="1:5" ht="13.5" customHeight="1" thickBot="1" x14ac:dyDescent="0.25">
      <c r="A73" s="78"/>
      <c r="B73" s="73" t="s">
        <v>102</v>
      </c>
      <c r="C73" s="85">
        <f>C17+C29+C40+C50+C61+C71</f>
        <v>878</v>
      </c>
      <c r="D73" s="85">
        <f>D17+D29+D40+D50+D61+D71</f>
        <v>896</v>
      </c>
      <c r="E73" s="58">
        <f>100/D73*C73</f>
        <v>97.991071428571431</v>
      </c>
    </row>
  </sheetData>
  <mergeCells count="19">
    <mergeCell ref="A2:E2"/>
    <mergeCell ref="A31:A32"/>
    <mergeCell ref="B31:B32"/>
    <mergeCell ref="B4:B5"/>
    <mergeCell ref="A4:A5"/>
    <mergeCell ref="A19:A20"/>
    <mergeCell ref="B19:B20"/>
    <mergeCell ref="C31:D31"/>
    <mergeCell ref="C19:D19"/>
    <mergeCell ref="A42:A43"/>
    <mergeCell ref="B42:B43"/>
    <mergeCell ref="C42:D42"/>
    <mergeCell ref="C4:D4"/>
    <mergeCell ref="A63:A64"/>
    <mergeCell ref="B63:B64"/>
    <mergeCell ref="C63:D63"/>
    <mergeCell ref="A52:A53"/>
    <mergeCell ref="B52:B53"/>
    <mergeCell ref="C52:D52"/>
  </mergeCells>
  <phoneticPr fontId="22" type="noConversion"/>
  <conditionalFormatting sqref="C4:E4 C18:E19 D17:E17 C29:E32 C40:E43 D33:E39 C50:E53 D44:E49 C61:E73 D54:E60 C5 E5:E16 C20 E20:E28">
    <cfRule type="cellIs" dxfId="51" priority="15" operator="equal">
      <formula>0</formula>
    </cfRule>
  </conditionalFormatting>
  <conditionalFormatting sqref="C6:C17">
    <cfRule type="cellIs" dxfId="50" priority="14" operator="equal">
      <formula>0</formula>
    </cfRule>
  </conditionalFormatting>
  <conditionalFormatting sqref="C21">
    <cfRule type="cellIs" dxfId="49" priority="13" operator="equal">
      <formula>0</formula>
    </cfRule>
  </conditionalFormatting>
  <conditionalFormatting sqref="C22:C28">
    <cfRule type="cellIs" dxfId="48" priority="12" operator="equal">
      <formula>0</formula>
    </cfRule>
  </conditionalFormatting>
  <conditionalFormatting sqref="C33">
    <cfRule type="cellIs" dxfId="47" priority="11" operator="equal">
      <formula>0</formula>
    </cfRule>
  </conditionalFormatting>
  <conditionalFormatting sqref="C34:C39">
    <cfRule type="cellIs" dxfId="46" priority="10" operator="equal">
      <formula>0</formula>
    </cfRule>
  </conditionalFormatting>
  <conditionalFormatting sqref="C44">
    <cfRule type="cellIs" dxfId="45" priority="9" operator="equal">
      <formula>0</formula>
    </cfRule>
  </conditionalFormatting>
  <conditionalFormatting sqref="C45:C49">
    <cfRule type="cellIs" dxfId="44" priority="8" operator="equal">
      <formula>0</formula>
    </cfRule>
  </conditionalFormatting>
  <conditionalFormatting sqref="C54">
    <cfRule type="cellIs" dxfId="43" priority="7" operator="equal">
      <formula>0</formula>
    </cfRule>
  </conditionalFormatting>
  <conditionalFormatting sqref="C55:C60">
    <cfRule type="cellIs" dxfId="42" priority="6" operator="equal">
      <formula>0</formula>
    </cfRule>
  </conditionalFormatting>
  <conditionalFormatting sqref="D5">
    <cfRule type="cellIs" dxfId="41" priority="5" operator="equal">
      <formula>0</formula>
    </cfRule>
  </conditionalFormatting>
  <conditionalFormatting sqref="D6:D16">
    <cfRule type="cellIs" dxfId="40" priority="4" operator="equal">
      <formula>0</formula>
    </cfRule>
  </conditionalFormatting>
  <conditionalFormatting sqref="D20">
    <cfRule type="cellIs" dxfId="39" priority="3" operator="equal">
      <formula>0</formula>
    </cfRule>
  </conditionalFormatting>
  <conditionalFormatting sqref="D21">
    <cfRule type="cellIs" dxfId="38" priority="2" operator="equal">
      <formula>0</formula>
    </cfRule>
  </conditionalFormatting>
  <conditionalFormatting sqref="D22:D28">
    <cfRule type="cellIs" dxfId="37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Ruler="0" zoomScaleNormal="100" workbookViewId="0">
      <selection activeCell="E1" sqref="E1"/>
    </sheetView>
  </sheetViews>
  <sheetFormatPr defaultRowHeight="12.75" x14ac:dyDescent="0.2"/>
  <cols>
    <col min="1" max="1" width="11" style="30" customWidth="1"/>
    <col min="2" max="2" width="37.42578125" style="30" customWidth="1"/>
    <col min="3" max="4" width="10.7109375" style="30" customWidth="1"/>
    <col min="5" max="5" width="13.5703125" style="30" customWidth="1"/>
    <col min="6" max="16384" width="9.140625" style="30"/>
  </cols>
  <sheetData>
    <row r="1" spans="1:5" ht="15.75" x14ac:dyDescent="0.2">
      <c r="E1" s="227" t="s">
        <v>317</v>
      </c>
    </row>
    <row r="2" spans="1:5" ht="27.75" customHeight="1" x14ac:dyDescent="0.2">
      <c r="A2" s="297" t="s">
        <v>203</v>
      </c>
      <c r="B2" s="297"/>
      <c r="C2" s="297"/>
      <c r="D2" s="297"/>
      <c r="E2" s="297"/>
    </row>
    <row r="3" spans="1:5" ht="13.5" customHeight="1" thickBot="1" x14ac:dyDescent="0.25">
      <c r="A3" s="31"/>
      <c r="E3" s="32"/>
    </row>
    <row r="4" spans="1:5" ht="18" customHeight="1" x14ac:dyDescent="0.2">
      <c r="A4" s="291" t="s">
        <v>0</v>
      </c>
      <c r="B4" s="298" t="s">
        <v>202</v>
      </c>
      <c r="C4" s="301" t="s">
        <v>201</v>
      </c>
      <c r="D4" s="302"/>
      <c r="E4" s="305" t="s">
        <v>200</v>
      </c>
    </row>
    <row r="5" spans="1:5" ht="18" customHeight="1" x14ac:dyDescent="0.2">
      <c r="A5" s="307"/>
      <c r="B5" s="300"/>
      <c r="C5" s="303"/>
      <c r="D5" s="304"/>
      <c r="E5" s="306"/>
    </row>
    <row r="6" spans="1:5" ht="18" customHeight="1" thickBot="1" x14ac:dyDescent="0.25">
      <c r="A6" s="292"/>
      <c r="B6" s="299"/>
      <c r="C6" s="28">
        <v>2015</v>
      </c>
      <c r="D6" s="28">
        <v>2014</v>
      </c>
      <c r="E6" s="29" t="s">
        <v>322</v>
      </c>
    </row>
    <row r="7" spans="1:5" ht="18" customHeight="1" thickTop="1" x14ac:dyDescent="0.2">
      <c r="A7" s="33" t="s">
        <v>199</v>
      </c>
      <c r="B7" s="34" t="s">
        <v>198</v>
      </c>
      <c r="C7" s="35">
        <v>16</v>
      </c>
      <c r="D7" s="35">
        <v>12</v>
      </c>
      <c r="E7" s="81">
        <f t="shared" ref="E7:E21" si="0">100/D7*C7</f>
        <v>133.33333333333334</v>
      </c>
    </row>
    <row r="8" spans="1:5" ht="18" customHeight="1" x14ac:dyDescent="0.2">
      <c r="A8" s="33" t="s">
        <v>197</v>
      </c>
      <c r="B8" s="36" t="s">
        <v>196</v>
      </c>
      <c r="C8" s="35">
        <v>6</v>
      </c>
      <c r="D8" s="35">
        <v>6</v>
      </c>
      <c r="E8" s="81">
        <f t="shared" si="0"/>
        <v>100</v>
      </c>
    </row>
    <row r="9" spans="1:5" ht="18" customHeight="1" x14ac:dyDescent="0.2">
      <c r="A9" s="33" t="s">
        <v>195</v>
      </c>
      <c r="B9" s="36" t="s">
        <v>194</v>
      </c>
      <c r="C9" s="35">
        <v>187</v>
      </c>
      <c r="D9" s="35">
        <v>150</v>
      </c>
      <c r="E9" s="81">
        <f t="shared" si="0"/>
        <v>124.66666666666666</v>
      </c>
    </row>
    <row r="10" spans="1:5" ht="18" customHeight="1" x14ac:dyDescent="0.2">
      <c r="A10" s="33" t="s">
        <v>193</v>
      </c>
      <c r="B10" s="36" t="s">
        <v>192</v>
      </c>
      <c r="C10" s="35">
        <v>77</v>
      </c>
      <c r="D10" s="35">
        <v>56</v>
      </c>
      <c r="E10" s="81">
        <f t="shared" si="0"/>
        <v>137.5</v>
      </c>
    </row>
    <row r="11" spans="1:5" ht="18" customHeight="1" x14ac:dyDescent="0.2">
      <c r="A11" s="33" t="s">
        <v>191</v>
      </c>
      <c r="B11" s="36" t="s">
        <v>190</v>
      </c>
      <c r="C11" s="35">
        <v>27</v>
      </c>
      <c r="D11" s="35">
        <v>25</v>
      </c>
      <c r="E11" s="81">
        <f t="shared" si="0"/>
        <v>108</v>
      </c>
    </row>
    <row r="12" spans="1:5" ht="18" customHeight="1" x14ac:dyDescent="0.2">
      <c r="A12" s="33" t="s">
        <v>189</v>
      </c>
      <c r="B12" s="36" t="s">
        <v>188</v>
      </c>
      <c r="C12" s="35">
        <v>21</v>
      </c>
      <c r="D12" s="35">
        <v>9</v>
      </c>
      <c r="E12" s="81">
        <f t="shared" si="0"/>
        <v>233.33333333333331</v>
      </c>
    </row>
    <row r="13" spans="1:5" ht="18" customHeight="1" x14ac:dyDescent="0.2">
      <c r="A13" s="33" t="s">
        <v>187</v>
      </c>
      <c r="B13" s="36" t="s">
        <v>186</v>
      </c>
      <c r="C13" s="35">
        <v>66</v>
      </c>
      <c r="D13" s="35">
        <v>73</v>
      </c>
      <c r="E13" s="81">
        <f t="shared" si="0"/>
        <v>90.410958904109577</v>
      </c>
    </row>
    <row r="14" spans="1:5" ht="18" customHeight="1" x14ac:dyDescent="0.2">
      <c r="A14" s="33" t="s">
        <v>185</v>
      </c>
      <c r="B14" s="36" t="s">
        <v>184</v>
      </c>
      <c r="C14" s="35">
        <v>40</v>
      </c>
      <c r="D14" s="35">
        <v>19</v>
      </c>
      <c r="E14" s="81">
        <f t="shared" si="0"/>
        <v>210.5263157894737</v>
      </c>
    </row>
    <row r="15" spans="1:5" ht="18" customHeight="1" x14ac:dyDescent="0.2">
      <c r="A15" s="37" t="s">
        <v>183</v>
      </c>
      <c r="B15" s="36" t="s">
        <v>182</v>
      </c>
      <c r="C15" s="35">
        <v>31</v>
      </c>
      <c r="D15" s="35">
        <v>18</v>
      </c>
      <c r="E15" s="81">
        <f t="shared" si="0"/>
        <v>172.22222222222223</v>
      </c>
    </row>
    <row r="16" spans="1:5" ht="18" customHeight="1" x14ac:dyDescent="0.2">
      <c r="A16" s="37" t="s">
        <v>181</v>
      </c>
      <c r="B16" s="36" t="s">
        <v>180</v>
      </c>
      <c r="C16" s="35">
        <v>49</v>
      </c>
      <c r="D16" s="35">
        <v>24</v>
      </c>
      <c r="E16" s="81">
        <f t="shared" si="0"/>
        <v>204.16666666666669</v>
      </c>
    </row>
    <row r="17" spans="1:5" ht="18" customHeight="1" x14ac:dyDescent="0.2">
      <c r="A17" s="37" t="s">
        <v>179</v>
      </c>
      <c r="B17" s="36" t="s">
        <v>178</v>
      </c>
      <c r="C17" s="35">
        <v>0</v>
      </c>
      <c r="D17" s="35">
        <v>0</v>
      </c>
      <c r="E17" s="81"/>
    </row>
    <row r="18" spans="1:5" ht="18" customHeight="1" x14ac:dyDescent="0.2">
      <c r="A18" s="37" t="s">
        <v>177</v>
      </c>
      <c r="B18" s="36" t="s">
        <v>176</v>
      </c>
      <c r="C18" s="35">
        <v>0</v>
      </c>
      <c r="D18" s="35">
        <v>0</v>
      </c>
      <c r="E18" s="81"/>
    </row>
    <row r="19" spans="1:5" ht="18" customHeight="1" x14ac:dyDescent="0.2">
      <c r="A19" s="37" t="s">
        <v>175</v>
      </c>
      <c r="B19" s="36" t="s">
        <v>174</v>
      </c>
      <c r="C19" s="35">
        <v>2</v>
      </c>
      <c r="D19" s="35">
        <v>0</v>
      </c>
      <c r="E19" s="81"/>
    </row>
    <row r="20" spans="1:5" ht="18" customHeight="1" thickBot="1" x14ac:dyDescent="0.25">
      <c r="A20" s="39" t="s">
        <v>173</v>
      </c>
      <c r="B20" s="40" t="s">
        <v>172</v>
      </c>
      <c r="C20" s="35">
        <v>0</v>
      </c>
      <c r="D20" s="35">
        <v>0</v>
      </c>
      <c r="E20" s="81"/>
    </row>
    <row r="21" spans="1:5" ht="18" customHeight="1" thickBot="1" x14ac:dyDescent="0.25">
      <c r="A21" s="42"/>
      <c r="B21" s="43" t="s">
        <v>171</v>
      </c>
      <c r="C21" s="44">
        <f>SUM(C7:C20)</f>
        <v>522</v>
      </c>
      <c r="D21" s="44">
        <f>SUM(D7:D20)</f>
        <v>392</v>
      </c>
      <c r="E21" s="58">
        <f t="shared" si="0"/>
        <v>133.16326530612244</v>
      </c>
    </row>
  </sheetData>
  <mergeCells count="5">
    <mergeCell ref="A2:E2"/>
    <mergeCell ref="B4:B6"/>
    <mergeCell ref="C4:D5"/>
    <mergeCell ref="E4:E5"/>
    <mergeCell ref="A4:A6"/>
  </mergeCells>
  <phoneticPr fontId="22" type="noConversion"/>
  <conditionalFormatting sqref="E7:E20">
    <cfRule type="cellIs" dxfId="36" priority="5" operator="equal">
      <formula>0</formula>
    </cfRule>
  </conditionalFormatting>
  <conditionalFormatting sqref="C7:C20">
    <cfRule type="cellIs" dxfId="35" priority="2" operator="equal">
      <formula>0</formula>
    </cfRule>
  </conditionalFormatting>
  <conditionalFormatting sqref="D7:D20">
    <cfRule type="cellIs" dxfId="34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Ruler="0" zoomScaleNormal="100" workbookViewId="0">
      <selection activeCell="E1" sqref="E1"/>
    </sheetView>
  </sheetViews>
  <sheetFormatPr defaultRowHeight="12.75" x14ac:dyDescent="0.2"/>
  <cols>
    <col min="1" max="1" width="5.28515625" style="30" customWidth="1"/>
    <col min="2" max="2" width="50.5703125" style="30" customWidth="1"/>
    <col min="3" max="4" width="9.5703125" style="30" customWidth="1"/>
    <col min="5" max="5" width="13" style="30" customWidth="1"/>
    <col min="6" max="6" width="11.140625" style="30" customWidth="1"/>
    <col min="7" max="16384" width="9.140625" style="30"/>
  </cols>
  <sheetData>
    <row r="1" spans="1:5" ht="15.75" x14ac:dyDescent="0.2">
      <c r="E1" s="227" t="s">
        <v>316</v>
      </c>
    </row>
    <row r="2" spans="1:5" ht="24" customHeight="1" x14ac:dyDescent="0.2">
      <c r="A2" s="297" t="s">
        <v>244</v>
      </c>
      <c r="B2" s="297"/>
      <c r="C2" s="297"/>
      <c r="D2" s="297"/>
      <c r="E2" s="297"/>
    </row>
    <row r="3" spans="1:5" ht="9.75" customHeight="1" thickBot="1" x14ac:dyDescent="0.25">
      <c r="A3" s="31"/>
      <c r="E3" s="32"/>
    </row>
    <row r="4" spans="1:5" ht="18" customHeight="1" x14ac:dyDescent="0.2">
      <c r="A4" s="315" t="s">
        <v>0</v>
      </c>
      <c r="B4" s="310" t="s">
        <v>243</v>
      </c>
      <c r="C4" s="310" t="s">
        <v>201</v>
      </c>
      <c r="D4" s="311"/>
      <c r="E4" s="313" t="s">
        <v>116</v>
      </c>
    </row>
    <row r="5" spans="1:5" ht="18" customHeight="1" x14ac:dyDescent="0.2">
      <c r="A5" s="316"/>
      <c r="B5" s="318"/>
      <c r="C5" s="312"/>
      <c r="D5" s="312"/>
      <c r="E5" s="314"/>
    </row>
    <row r="6" spans="1:5" ht="18" customHeight="1" thickBot="1" x14ac:dyDescent="0.25">
      <c r="A6" s="317"/>
      <c r="B6" s="319"/>
      <c r="C6" s="21">
        <v>2015</v>
      </c>
      <c r="D6" s="21">
        <v>2014</v>
      </c>
      <c r="E6" s="27" t="s">
        <v>322</v>
      </c>
    </row>
    <row r="7" spans="1:5" ht="18" customHeight="1" thickTop="1" x14ac:dyDescent="0.2">
      <c r="A7" s="82" t="s">
        <v>242</v>
      </c>
      <c r="B7" s="54" t="s">
        <v>241</v>
      </c>
      <c r="C7" s="35">
        <v>0</v>
      </c>
      <c r="D7" s="35">
        <v>0</v>
      </c>
      <c r="E7" s="83"/>
    </row>
    <row r="8" spans="1:5" ht="18" customHeight="1" x14ac:dyDescent="0.2">
      <c r="A8" s="51" t="s">
        <v>240</v>
      </c>
      <c r="B8" s="36" t="s">
        <v>239</v>
      </c>
      <c r="C8" s="35">
        <v>508</v>
      </c>
      <c r="D8" s="35">
        <v>382</v>
      </c>
      <c r="E8" s="86">
        <f>100/D8*C8</f>
        <v>132.98429319371726</v>
      </c>
    </row>
    <row r="9" spans="1:5" ht="18" customHeight="1" x14ac:dyDescent="0.2">
      <c r="A9" s="51" t="s">
        <v>238</v>
      </c>
      <c r="B9" s="36" t="s">
        <v>237</v>
      </c>
      <c r="C9" s="35">
        <v>0</v>
      </c>
      <c r="D9" s="35">
        <v>0</v>
      </c>
      <c r="E9" s="84"/>
    </row>
    <row r="10" spans="1:5" ht="18" customHeight="1" x14ac:dyDescent="0.2">
      <c r="A10" s="51" t="s">
        <v>236</v>
      </c>
      <c r="B10" s="36" t="s">
        <v>235</v>
      </c>
      <c r="C10" s="35">
        <v>1</v>
      </c>
      <c r="D10" s="35">
        <v>0</v>
      </c>
      <c r="E10" s="84"/>
    </row>
    <row r="11" spans="1:5" ht="18" customHeight="1" x14ac:dyDescent="0.2">
      <c r="A11" s="51" t="s">
        <v>234</v>
      </c>
      <c r="B11" s="36" t="s">
        <v>233</v>
      </c>
      <c r="C11" s="35">
        <v>0</v>
      </c>
      <c r="D11" s="35">
        <v>0</v>
      </c>
      <c r="E11" s="84"/>
    </row>
    <row r="12" spans="1:5" ht="18" customHeight="1" x14ac:dyDescent="0.2">
      <c r="A12" s="51" t="s">
        <v>232</v>
      </c>
      <c r="B12" s="36" t="s">
        <v>231</v>
      </c>
      <c r="C12" s="35">
        <v>0</v>
      </c>
      <c r="D12" s="35">
        <v>0</v>
      </c>
      <c r="E12" s="86"/>
    </row>
    <row r="13" spans="1:5" ht="18" customHeight="1" x14ac:dyDescent="0.2">
      <c r="A13" s="51" t="s">
        <v>230</v>
      </c>
      <c r="B13" s="36" t="s">
        <v>229</v>
      </c>
      <c r="C13" s="35">
        <v>4</v>
      </c>
      <c r="D13" s="35">
        <v>4</v>
      </c>
      <c r="E13" s="86">
        <f>100/D13*C13</f>
        <v>100</v>
      </c>
    </row>
    <row r="14" spans="1:5" ht="18" customHeight="1" x14ac:dyDescent="0.2">
      <c r="A14" s="51" t="s">
        <v>228</v>
      </c>
      <c r="B14" s="36" t="s">
        <v>227</v>
      </c>
      <c r="C14" s="35">
        <v>2</v>
      </c>
      <c r="D14" s="35">
        <v>0</v>
      </c>
      <c r="E14" s="86"/>
    </row>
    <row r="15" spans="1:5" ht="18" customHeight="1" x14ac:dyDescent="0.2">
      <c r="A15" s="51" t="s">
        <v>226</v>
      </c>
      <c r="B15" s="36" t="s">
        <v>225</v>
      </c>
      <c r="C15" s="35">
        <v>0</v>
      </c>
      <c r="D15" s="35">
        <v>0</v>
      </c>
      <c r="E15" s="84"/>
    </row>
    <row r="16" spans="1:5" ht="18" customHeight="1" x14ac:dyDescent="0.2">
      <c r="A16" s="51" t="s">
        <v>224</v>
      </c>
      <c r="B16" s="36" t="s">
        <v>223</v>
      </c>
      <c r="C16" s="35">
        <v>0</v>
      </c>
      <c r="D16" s="35">
        <v>0</v>
      </c>
      <c r="E16" s="84"/>
    </row>
    <row r="17" spans="1:5" ht="18" customHeight="1" x14ac:dyDescent="0.2">
      <c r="A17" s="51" t="s">
        <v>222</v>
      </c>
      <c r="B17" s="36" t="s">
        <v>221</v>
      </c>
      <c r="C17" s="35">
        <v>0</v>
      </c>
      <c r="D17" s="35">
        <v>0</v>
      </c>
      <c r="E17" s="84"/>
    </row>
    <row r="18" spans="1:5" ht="18" customHeight="1" x14ac:dyDescent="0.2">
      <c r="A18" s="51" t="s">
        <v>220</v>
      </c>
      <c r="B18" s="36" t="s">
        <v>219</v>
      </c>
      <c r="C18" s="35">
        <v>0</v>
      </c>
      <c r="D18" s="35">
        <v>0</v>
      </c>
      <c r="E18" s="84"/>
    </row>
    <row r="19" spans="1:5" ht="18" customHeight="1" x14ac:dyDescent="0.2">
      <c r="A19" s="51" t="s">
        <v>218</v>
      </c>
      <c r="B19" s="36" t="s">
        <v>217</v>
      </c>
      <c r="C19" s="35">
        <v>0</v>
      </c>
      <c r="D19" s="35">
        <v>0</v>
      </c>
      <c r="E19" s="84"/>
    </row>
    <row r="20" spans="1:5" ht="18" customHeight="1" x14ac:dyDescent="0.2">
      <c r="A20" s="51" t="s">
        <v>216</v>
      </c>
      <c r="B20" s="36" t="s">
        <v>215</v>
      </c>
      <c r="C20" s="35">
        <v>0</v>
      </c>
      <c r="D20" s="35">
        <v>0</v>
      </c>
      <c r="E20" s="84"/>
    </row>
    <row r="21" spans="1:5" ht="18" customHeight="1" x14ac:dyDescent="0.2">
      <c r="A21" s="51" t="s">
        <v>214</v>
      </c>
      <c r="B21" s="36" t="s">
        <v>213</v>
      </c>
      <c r="C21" s="35">
        <v>0</v>
      </c>
      <c r="D21" s="35">
        <v>0</v>
      </c>
      <c r="E21" s="84"/>
    </row>
    <row r="22" spans="1:5" ht="18" customHeight="1" x14ac:dyDescent="0.2">
      <c r="A22" s="51" t="s">
        <v>212</v>
      </c>
      <c r="B22" s="36" t="s">
        <v>211</v>
      </c>
      <c r="C22" s="35">
        <v>0</v>
      </c>
      <c r="D22" s="35">
        <v>0</v>
      </c>
      <c r="E22" s="84"/>
    </row>
    <row r="23" spans="1:5" ht="18" customHeight="1" x14ac:dyDescent="0.2">
      <c r="A23" s="51" t="s">
        <v>210</v>
      </c>
      <c r="B23" s="36" t="s">
        <v>209</v>
      </c>
      <c r="C23" s="35">
        <v>0</v>
      </c>
      <c r="D23" s="35">
        <v>0</v>
      </c>
      <c r="E23" s="84"/>
    </row>
    <row r="24" spans="1:5" ht="18" customHeight="1" x14ac:dyDescent="0.2">
      <c r="A24" s="51" t="s">
        <v>208</v>
      </c>
      <c r="B24" s="36" t="s">
        <v>207</v>
      </c>
      <c r="C24" s="35">
        <v>0</v>
      </c>
      <c r="D24" s="35">
        <v>0</v>
      </c>
      <c r="E24" s="84"/>
    </row>
    <row r="25" spans="1:5" ht="18" customHeight="1" thickBot="1" x14ac:dyDescent="0.25">
      <c r="A25" s="51" t="s">
        <v>206</v>
      </c>
      <c r="B25" s="36" t="s">
        <v>205</v>
      </c>
      <c r="C25" s="35">
        <v>7</v>
      </c>
      <c r="D25" s="35">
        <v>6</v>
      </c>
      <c r="E25" s="168">
        <f>100/D25*C25</f>
        <v>116.66666666666667</v>
      </c>
    </row>
    <row r="26" spans="1:5" ht="18" customHeight="1" thickBot="1" x14ac:dyDescent="0.25">
      <c r="A26" s="308" t="s">
        <v>204</v>
      </c>
      <c r="B26" s="309"/>
      <c r="C26" s="85">
        <f>SUM(C7:C25)</f>
        <v>522</v>
      </c>
      <c r="D26" s="85">
        <f>SUM(D7:D25)</f>
        <v>392</v>
      </c>
      <c r="E26" s="169">
        <f>100/D26*C26</f>
        <v>133.16326530612244</v>
      </c>
    </row>
  </sheetData>
  <mergeCells count="6">
    <mergeCell ref="A26:B26"/>
    <mergeCell ref="A2:E2"/>
    <mergeCell ref="C4:D5"/>
    <mergeCell ref="E4:E5"/>
    <mergeCell ref="A4:A6"/>
    <mergeCell ref="B4:B6"/>
  </mergeCells>
  <phoneticPr fontId="22" type="noConversion"/>
  <conditionalFormatting sqref="C7:C25">
    <cfRule type="cellIs" dxfId="33" priority="2" operator="equal">
      <formula>0</formula>
    </cfRule>
  </conditionalFormatting>
  <conditionalFormatting sqref="D7:D25">
    <cfRule type="cellIs" dxfId="32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Ruler="0" zoomScaleNormal="100" workbookViewId="0">
      <selection activeCell="G1" sqref="G1"/>
    </sheetView>
  </sheetViews>
  <sheetFormatPr defaultRowHeight="12.75" x14ac:dyDescent="0.2"/>
  <cols>
    <col min="1" max="1" width="38.85546875" style="30" customWidth="1"/>
    <col min="2" max="3" width="7.7109375" style="59" customWidth="1"/>
    <col min="4" max="4" width="6.7109375" style="59" customWidth="1"/>
    <col min="5" max="5" width="10.140625" style="59" customWidth="1"/>
    <col min="6" max="6" width="10" style="59" customWidth="1"/>
    <col min="7" max="7" width="6.7109375" style="59" customWidth="1"/>
    <col min="8" max="16384" width="9.140625" style="30"/>
  </cols>
  <sheetData>
    <row r="1" spans="1:7" ht="15.75" x14ac:dyDescent="0.2">
      <c r="G1" s="227" t="s">
        <v>315</v>
      </c>
    </row>
    <row r="2" spans="1:7" ht="15" customHeight="1" x14ac:dyDescent="0.2">
      <c r="A2" s="297" t="s">
        <v>330</v>
      </c>
      <c r="B2" s="297"/>
      <c r="C2" s="297"/>
      <c r="D2" s="297"/>
      <c r="E2" s="297"/>
      <c r="F2" s="297"/>
      <c r="G2" s="297"/>
    </row>
    <row r="3" spans="1:7" ht="10.5" customHeight="1" thickBot="1" x14ac:dyDescent="0.25">
      <c r="A3" s="87"/>
    </row>
    <row r="4" spans="1:7" ht="15" customHeight="1" x14ac:dyDescent="0.2">
      <c r="A4" s="330" t="s">
        <v>320</v>
      </c>
      <c r="B4" s="320" t="s">
        <v>250</v>
      </c>
      <c r="C4" s="321"/>
      <c r="D4" s="322" t="s">
        <v>248</v>
      </c>
      <c r="E4" s="296" t="s">
        <v>249</v>
      </c>
      <c r="F4" s="310"/>
      <c r="G4" s="322" t="s">
        <v>248</v>
      </c>
    </row>
    <row r="5" spans="1:7" ht="15" customHeight="1" x14ac:dyDescent="0.2">
      <c r="A5" s="331"/>
      <c r="B5" s="327">
        <v>2015</v>
      </c>
      <c r="C5" s="327">
        <v>2014</v>
      </c>
      <c r="D5" s="323"/>
      <c r="E5" s="327">
        <v>2015</v>
      </c>
      <c r="F5" s="327">
        <v>2014</v>
      </c>
      <c r="G5" s="323"/>
    </row>
    <row r="6" spans="1:7" ht="15" customHeight="1" thickBot="1" x14ac:dyDescent="0.25">
      <c r="A6" s="332"/>
      <c r="B6" s="328"/>
      <c r="C6" s="328"/>
      <c r="D6" s="324"/>
      <c r="E6" s="328"/>
      <c r="F6" s="328"/>
      <c r="G6" s="324"/>
    </row>
    <row r="7" spans="1:7" ht="18" customHeight="1" thickTop="1" x14ac:dyDescent="0.2">
      <c r="A7" s="170" t="s">
        <v>168</v>
      </c>
      <c r="B7" s="214">
        <v>28</v>
      </c>
      <c r="C7" s="214">
        <v>9</v>
      </c>
      <c r="D7" s="96">
        <f>100/C7*B7</f>
        <v>311.11111111111109</v>
      </c>
      <c r="E7" s="215">
        <v>16204</v>
      </c>
      <c r="F7" s="215">
        <v>11350</v>
      </c>
      <c r="G7" s="96">
        <f>100/F7*E7</f>
        <v>142.76651982378857</v>
      </c>
    </row>
    <row r="8" spans="1:7" ht="18" customHeight="1" x14ac:dyDescent="0.2">
      <c r="A8" s="93" t="s">
        <v>112</v>
      </c>
      <c r="B8" s="216">
        <v>0</v>
      </c>
      <c r="C8" s="216">
        <v>1</v>
      </c>
      <c r="D8" s="96">
        <f>100/C8*B8</f>
        <v>0</v>
      </c>
      <c r="E8" s="217">
        <v>0</v>
      </c>
      <c r="F8" s="217">
        <v>3300</v>
      </c>
      <c r="G8" s="96">
        <f>100/F8*E8</f>
        <v>0</v>
      </c>
    </row>
    <row r="9" spans="1:7" ht="18" customHeight="1" x14ac:dyDescent="0.2">
      <c r="A9" s="93" t="s">
        <v>108</v>
      </c>
      <c r="B9" s="216">
        <v>2</v>
      </c>
      <c r="C9" s="216">
        <v>4</v>
      </c>
      <c r="D9" s="96"/>
      <c r="E9" s="217">
        <v>2300</v>
      </c>
      <c r="F9" s="217">
        <v>14000</v>
      </c>
      <c r="G9" s="96"/>
    </row>
    <row r="10" spans="1:7" ht="18" customHeight="1" x14ac:dyDescent="0.2">
      <c r="A10" s="89" t="s">
        <v>254</v>
      </c>
      <c r="B10" s="216">
        <v>0</v>
      </c>
      <c r="C10" s="216">
        <v>0</v>
      </c>
      <c r="D10" s="96"/>
      <c r="E10" s="217">
        <v>0</v>
      </c>
      <c r="F10" s="217">
        <v>0</v>
      </c>
      <c r="G10" s="96"/>
    </row>
    <row r="11" spans="1:7" ht="18" customHeight="1" thickBot="1" x14ac:dyDescent="0.25">
      <c r="A11" s="89" t="s">
        <v>106</v>
      </c>
      <c r="B11" s="218">
        <v>2</v>
      </c>
      <c r="C11" s="218">
        <v>1</v>
      </c>
      <c r="D11" s="96">
        <f>100/C11*B11</f>
        <v>200</v>
      </c>
      <c r="E11" s="219">
        <v>3500</v>
      </c>
      <c r="F11" s="219">
        <v>2000</v>
      </c>
      <c r="G11" s="96">
        <f>100/F11*E11</f>
        <v>175</v>
      </c>
    </row>
    <row r="12" spans="1:7" ht="19.5" customHeight="1" thickTop="1" thickBot="1" x14ac:dyDescent="0.25">
      <c r="A12" s="90" t="s">
        <v>311</v>
      </c>
      <c r="B12" s="220">
        <f>SUM(B7:B11)</f>
        <v>32</v>
      </c>
      <c r="C12" s="221">
        <f>SUM(C7:C11)</f>
        <v>15</v>
      </c>
      <c r="D12" s="222">
        <f>100/C12*B12</f>
        <v>213.33333333333334</v>
      </c>
      <c r="E12" s="220">
        <f>SUM(E7:E11)</f>
        <v>22004</v>
      </c>
      <c r="F12" s="172">
        <f>SUM(F7:F11)</f>
        <v>30650</v>
      </c>
      <c r="G12" s="97">
        <f>100/F12*E12</f>
        <v>71.791190864600324</v>
      </c>
    </row>
    <row r="13" spans="1:7" ht="11.25" customHeight="1" x14ac:dyDescent="0.2"/>
    <row r="14" spans="1:7" ht="15" customHeight="1" x14ac:dyDescent="0.2">
      <c r="A14" s="329" t="s">
        <v>331</v>
      </c>
      <c r="B14" s="329"/>
      <c r="C14" s="329"/>
      <c r="D14" s="329"/>
      <c r="E14" s="329"/>
      <c r="F14" s="329"/>
      <c r="G14" s="329"/>
    </row>
    <row r="15" spans="1:7" ht="10.5" customHeight="1" thickBot="1" x14ac:dyDescent="0.25">
      <c r="A15" s="87"/>
    </row>
    <row r="16" spans="1:7" ht="15" customHeight="1" x14ac:dyDescent="0.2">
      <c r="A16" s="330" t="s">
        <v>320</v>
      </c>
      <c r="B16" s="320" t="s">
        <v>250</v>
      </c>
      <c r="C16" s="321"/>
      <c r="D16" s="322" t="s">
        <v>248</v>
      </c>
      <c r="E16" s="296" t="s">
        <v>249</v>
      </c>
      <c r="F16" s="310"/>
      <c r="G16" s="322" t="s">
        <v>248</v>
      </c>
    </row>
    <row r="17" spans="1:7" ht="15" customHeight="1" x14ac:dyDescent="0.2">
      <c r="A17" s="331"/>
      <c r="B17" s="327">
        <v>2015</v>
      </c>
      <c r="C17" s="327">
        <v>2014</v>
      </c>
      <c r="D17" s="323"/>
      <c r="E17" s="327">
        <v>2015</v>
      </c>
      <c r="F17" s="327">
        <v>2014</v>
      </c>
      <c r="G17" s="323"/>
    </row>
    <row r="18" spans="1:7" ht="15" customHeight="1" thickBot="1" x14ac:dyDescent="0.25">
      <c r="A18" s="332"/>
      <c r="B18" s="328"/>
      <c r="C18" s="328"/>
      <c r="D18" s="324"/>
      <c r="E18" s="328"/>
      <c r="F18" s="328"/>
      <c r="G18" s="324"/>
    </row>
    <row r="19" spans="1:7" ht="18" customHeight="1" thickTop="1" x14ac:dyDescent="0.2">
      <c r="A19" s="89" t="s">
        <v>168</v>
      </c>
      <c r="B19" s="214">
        <v>1</v>
      </c>
      <c r="C19" s="214">
        <v>3</v>
      </c>
      <c r="D19" s="96"/>
      <c r="E19" s="88">
        <v>300</v>
      </c>
      <c r="F19" s="88">
        <v>90</v>
      </c>
      <c r="G19" s="96"/>
    </row>
    <row r="20" spans="1:7" ht="18" customHeight="1" x14ac:dyDescent="0.2">
      <c r="A20" s="89" t="s">
        <v>253</v>
      </c>
      <c r="B20" s="216">
        <v>2</v>
      </c>
      <c r="C20" s="216">
        <v>13</v>
      </c>
      <c r="D20" s="96">
        <f>100/C20*B20</f>
        <v>15.384615384615385</v>
      </c>
      <c r="E20" s="88">
        <v>500</v>
      </c>
      <c r="F20" s="88">
        <v>145</v>
      </c>
      <c r="G20" s="96">
        <f>100/F20*E20</f>
        <v>344.82758620689657</v>
      </c>
    </row>
    <row r="21" spans="1:7" ht="18" customHeight="1" thickBot="1" x14ac:dyDescent="0.25">
      <c r="A21" s="93" t="s">
        <v>106</v>
      </c>
      <c r="B21" s="218">
        <v>0</v>
      </c>
      <c r="C21" s="218">
        <v>6</v>
      </c>
      <c r="D21" s="96"/>
      <c r="E21" s="88">
        <v>0</v>
      </c>
      <c r="F21" s="88">
        <v>199</v>
      </c>
      <c r="G21" s="96"/>
    </row>
    <row r="22" spans="1:7" ht="19.5" customHeight="1" thickTop="1" thickBot="1" x14ac:dyDescent="0.25">
      <c r="A22" s="90" t="s">
        <v>312</v>
      </c>
      <c r="B22" s="174">
        <f>SUM(B19:B21)</f>
        <v>3</v>
      </c>
      <c r="C22" s="92">
        <f>SUM(C19:C21)</f>
        <v>22</v>
      </c>
      <c r="D22" s="97">
        <f>100/C22*B22</f>
        <v>13.636363636363637</v>
      </c>
      <c r="E22" s="92">
        <f>SUM(E19:E21)</f>
        <v>800</v>
      </c>
      <c r="F22" s="92">
        <f>SUM(F19:F21)</f>
        <v>434</v>
      </c>
      <c r="G22" s="97">
        <f>100/F22*E22</f>
        <v>184.33179723502303</v>
      </c>
    </row>
    <row r="23" spans="1:7" ht="19.5" customHeight="1" thickTop="1" thickBot="1" x14ac:dyDescent="0.25">
      <c r="A23" s="90" t="s">
        <v>252</v>
      </c>
      <c r="B23" s="223">
        <v>69</v>
      </c>
      <c r="C23" s="91">
        <v>37</v>
      </c>
      <c r="D23" s="97">
        <f>100/C23*B23</f>
        <v>186.48648648648648</v>
      </c>
      <c r="E23" s="91">
        <v>1508</v>
      </c>
      <c r="F23" s="91">
        <v>874</v>
      </c>
      <c r="G23" s="97">
        <f>100/F23*E23</f>
        <v>172.5400457665904</v>
      </c>
    </row>
    <row r="24" spans="1:7" ht="11.25" customHeight="1" x14ac:dyDescent="0.2"/>
    <row r="25" spans="1:7" ht="15" customHeight="1" x14ac:dyDescent="0.2">
      <c r="A25" s="329" t="s">
        <v>332</v>
      </c>
      <c r="B25" s="329"/>
      <c r="C25" s="329"/>
      <c r="D25" s="329"/>
      <c r="E25" s="329"/>
      <c r="F25" s="329"/>
      <c r="G25" s="329"/>
    </row>
    <row r="26" spans="1:7" ht="10.5" customHeight="1" thickBot="1" x14ac:dyDescent="0.25">
      <c r="A26" s="87"/>
    </row>
    <row r="27" spans="1:7" ht="15" customHeight="1" x14ac:dyDescent="0.2">
      <c r="A27" s="320" t="s">
        <v>251</v>
      </c>
      <c r="B27" s="320" t="s">
        <v>250</v>
      </c>
      <c r="C27" s="321"/>
      <c r="D27" s="322" t="s">
        <v>248</v>
      </c>
      <c r="E27" s="296" t="s">
        <v>249</v>
      </c>
      <c r="F27" s="310"/>
      <c r="G27" s="322" t="s">
        <v>248</v>
      </c>
    </row>
    <row r="28" spans="1:7" ht="15" customHeight="1" x14ac:dyDescent="0.2">
      <c r="A28" s="325"/>
      <c r="B28" s="327">
        <v>2015</v>
      </c>
      <c r="C28" s="327">
        <v>2014</v>
      </c>
      <c r="D28" s="323"/>
      <c r="E28" s="327">
        <v>2015</v>
      </c>
      <c r="F28" s="327">
        <v>2014</v>
      </c>
      <c r="G28" s="323"/>
    </row>
    <row r="29" spans="1:7" ht="20.100000000000001" customHeight="1" thickBot="1" x14ac:dyDescent="0.25">
      <c r="A29" s="326"/>
      <c r="B29" s="328"/>
      <c r="C29" s="328"/>
      <c r="D29" s="324"/>
      <c r="E29" s="328"/>
      <c r="F29" s="328"/>
      <c r="G29" s="324"/>
    </row>
    <row r="30" spans="1:7" ht="18" customHeight="1" thickTop="1" x14ac:dyDescent="0.2">
      <c r="A30" s="89" t="s">
        <v>247</v>
      </c>
      <c r="B30" s="214">
        <v>32</v>
      </c>
      <c r="C30" s="214">
        <v>15</v>
      </c>
      <c r="D30" s="96">
        <f>100/C30*B30</f>
        <v>213.33333333333334</v>
      </c>
      <c r="E30" s="171">
        <v>22004</v>
      </c>
      <c r="F30" s="171">
        <v>30650</v>
      </c>
      <c r="G30" s="96">
        <f>100/F30*E30</f>
        <v>71.791190864600324</v>
      </c>
    </row>
    <row r="31" spans="1:7" ht="18" customHeight="1" x14ac:dyDescent="0.2">
      <c r="A31" s="89" t="s">
        <v>174</v>
      </c>
      <c r="B31" s="216">
        <v>0</v>
      </c>
      <c r="C31" s="224">
        <v>0</v>
      </c>
      <c r="D31" s="96"/>
      <c r="E31" s="171">
        <v>0</v>
      </c>
      <c r="F31" s="224">
        <v>0</v>
      </c>
      <c r="G31" s="96"/>
    </row>
    <row r="32" spans="1:7" ht="18" customHeight="1" x14ac:dyDescent="0.2">
      <c r="A32" s="89" t="s">
        <v>246</v>
      </c>
      <c r="B32" s="216">
        <v>0</v>
      </c>
      <c r="C32" s="224">
        <v>0</v>
      </c>
      <c r="D32" s="96"/>
      <c r="E32" s="171">
        <v>0</v>
      </c>
      <c r="F32" s="224">
        <v>0</v>
      </c>
      <c r="G32" s="96"/>
    </row>
    <row r="33" spans="1:7" ht="18" customHeight="1" x14ac:dyDescent="0.2">
      <c r="A33" s="93" t="s">
        <v>245</v>
      </c>
      <c r="B33" s="216">
        <v>0</v>
      </c>
      <c r="C33" s="225">
        <v>0</v>
      </c>
      <c r="D33" s="96"/>
      <c r="E33" s="175">
        <v>0</v>
      </c>
      <c r="F33" s="225">
        <v>0</v>
      </c>
      <c r="G33" s="96"/>
    </row>
    <row r="34" spans="1:7" ht="18" customHeight="1" x14ac:dyDescent="0.2">
      <c r="A34" s="93" t="s">
        <v>128</v>
      </c>
      <c r="B34" s="216">
        <v>0</v>
      </c>
      <c r="C34" s="225">
        <v>0</v>
      </c>
      <c r="D34" s="96"/>
      <c r="E34" s="175">
        <v>0</v>
      </c>
      <c r="F34" s="225">
        <v>0</v>
      </c>
      <c r="G34" s="96"/>
    </row>
    <row r="35" spans="1:7" ht="18" customHeight="1" thickBot="1" x14ac:dyDescent="0.25">
      <c r="A35" s="94" t="s">
        <v>118</v>
      </c>
      <c r="B35" s="216">
        <v>0</v>
      </c>
      <c r="C35" s="226">
        <v>0</v>
      </c>
      <c r="D35" s="96"/>
      <c r="E35" s="176">
        <v>0</v>
      </c>
      <c r="F35" s="226">
        <v>0</v>
      </c>
      <c r="G35" s="96"/>
    </row>
    <row r="36" spans="1:7" ht="19.5" customHeight="1" thickTop="1" thickBot="1" x14ac:dyDescent="0.25">
      <c r="A36" s="90" t="s">
        <v>313</v>
      </c>
      <c r="B36" s="174">
        <f>SUM(B30:B35)</f>
        <v>32</v>
      </c>
      <c r="C36" s="92">
        <f>SUM(C30:C35)</f>
        <v>15</v>
      </c>
      <c r="D36" s="97">
        <f>100/C36*B36</f>
        <v>213.33333333333334</v>
      </c>
      <c r="E36" s="172">
        <f>SUM(E30:E35)</f>
        <v>22004</v>
      </c>
      <c r="F36" s="91">
        <f>SUM(F30:F35)</f>
        <v>30650</v>
      </c>
      <c r="G36" s="97">
        <f>100/F36*E36</f>
        <v>71.791190864600324</v>
      </c>
    </row>
    <row r="37" spans="1:7" ht="18" customHeight="1" thickTop="1" x14ac:dyDescent="0.2">
      <c r="A37" s="89" t="s">
        <v>247</v>
      </c>
      <c r="B37" s="214">
        <v>71</v>
      </c>
      <c r="C37" s="214">
        <v>59</v>
      </c>
      <c r="D37" s="96">
        <f>100/C37*B37</f>
        <v>120.33898305084745</v>
      </c>
      <c r="E37" s="171">
        <v>2288</v>
      </c>
      <c r="F37" s="171">
        <v>1308</v>
      </c>
      <c r="G37" s="96">
        <f>100/F37*E37</f>
        <v>174.9235474006116</v>
      </c>
    </row>
    <row r="38" spans="1:7" ht="18" customHeight="1" x14ac:dyDescent="0.2">
      <c r="A38" s="89" t="s">
        <v>174</v>
      </c>
      <c r="B38" s="216">
        <v>1</v>
      </c>
      <c r="C38" s="224"/>
      <c r="D38" s="96"/>
      <c r="E38" s="171">
        <v>20</v>
      </c>
      <c r="F38" s="224">
        <v>0</v>
      </c>
      <c r="G38" s="96"/>
    </row>
    <row r="39" spans="1:7" ht="18" customHeight="1" x14ac:dyDescent="0.2">
      <c r="A39" s="89" t="s">
        <v>246</v>
      </c>
      <c r="B39" s="216">
        <v>0</v>
      </c>
      <c r="C39" s="224"/>
      <c r="D39" s="96"/>
      <c r="E39" s="171">
        <v>0</v>
      </c>
      <c r="F39" s="224">
        <v>0</v>
      </c>
      <c r="G39" s="96"/>
    </row>
    <row r="40" spans="1:7" ht="18" customHeight="1" x14ac:dyDescent="0.2">
      <c r="A40" s="93" t="s">
        <v>245</v>
      </c>
      <c r="B40" s="216">
        <v>0</v>
      </c>
      <c r="C40" s="225"/>
      <c r="D40" s="96"/>
      <c r="E40" s="171">
        <v>0</v>
      </c>
      <c r="F40" s="225">
        <v>0</v>
      </c>
      <c r="G40" s="96"/>
    </row>
    <row r="41" spans="1:7" ht="18" customHeight="1" thickBot="1" x14ac:dyDescent="0.25">
      <c r="A41" s="94" t="s">
        <v>118</v>
      </c>
      <c r="B41" s="216">
        <v>0</v>
      </c>
      <c r="C41" s="226"/>
      <c r="D41" s="96"/>
      <c r="E41" s="171">
        <v>0</v>
      </c>
      <c r="F41" s="226">
        <v>0</v>
      </c>
      <c r="G41" s="96"/>
    </row>
    <row r="42" spans="1:7" ht="19.5" customHeight="1" thickTop="1" thickBot="1" x14ac:dyDescent="0.25">
      <c r="A42" s="90" t="s">
        <v>314</v>
      </c>
      <c r="B42" s="173">
        <f>SUM(B37:B41)</f>
        <v>72</v>
      </c>
      <c r="C42" s="91">
        <f>SUM(C37:C41)</f>
        <v>59</v>
      </c>
      <c r="D42" s="97">
        <f>100/C42*B42</f>
        <v>122.03389830508473</v>
      </c>
      <c r="E42" s="172">
        <f>SUM(E37:E41)</f>
        <v>2308</v>
      </c>
      <c r="F42" s="91">
        <f>SUM(F37:F41)</f>
        <v>1308</v>
      </c>
      <c r="G42" s="97">
        <f>100/F42*E42</f>
        <v>176.45259938837918</v>
      </c>
    </row>
  </sheetData>
  <mergeCells count="30">
    <mergeCell ref="A2:G2"/>
    <mergeCell ref="A14:G14"/>
    <mergeCell ref="B16:C16"/>
    <mergeCell ref="E4:F4"/>
    <mergeCell ref="B4:C4"/>
    <mergeCell ref="D4:D6"/>
    <mergeCell ref="G4:G6"/>
    <mergeCell ref="D16:D18"/>
    <mergeCell ref="A4:A6"/>
    <mergeCell ref="E16:F16"/>
    <mergeCell ref="A16:A18"/>
    <mergeCell ref="G16:G18"/>
    <mergeCell ref="B5:B6"/>
    <mergeCell ref="C5:C6"/>
    <mergeCell ref="E5:E6"/>
    <mergeCell ref="F5:F6"/>
    <mergeCell ref="B17:B18"/>
    <mergeCell ref="C17:C18"/>
    <mergeCell ref="E17:E18"/>
    <mergeCell ref="F17:F18"/>
    <mergeCell ref="A25:G25"/>
    <mergeCell ref="B27:C27"/>
    <mergeCell ref="D27:D29"/>
    <mergeCell ref="E27:F27"/>
    <mergeCell ref="G27:G29"/>
    <mergeCell ref="A27:A29"/>
    <mergeCell ref="B28:B29"/>
    <mergeCell ref="C28:C29"/>
    <mergeCell ref="E28:E29"/>
    <mergeCell ref="F28:F29"/>
  </mergeCells>
  <phoneticPr fontId="22" type="noConversion"/>
  <conditionalFormatting sqref="B12:G12 D7:D11 G7:G11">
    <cfRule type="cellIs" dxfId="31" priority="19" operator="equal">
      <formula>0</formula>
    </cfRule>
  </conditionalFormatting>
  <conditionalFormatting sqref="D19:D21">
    <cfRule type="cellIs" dxfId="30" priority="18" operator="equal">
      <formula>0</formula>
    </cfRule>
  </conditionalFormatting>
  <conditionalFormatting sqref="G19:G21">
    <cfRule type="cellIs" dxfId="29" priority="17" operator="equal">
      <formula>0</formula>
    </cfRule>
  </conditionalFormatting>
  <conditionalFormatting sqref="B22:G22 D19:E21 G19:G21 C23:G23">
    <cfRule type="cellIs" dxfId="28" priority="16" operator="equal">
      <formula>0</formula>
    </cfRule>
  </conditionalFormatting>
  <conditionalFormatting sqref="C31:G35 C38:G41 D30:G30 D37:G37">
    <cfRule type="cellIs" dxfId="27" priority="15" operator="equal">
      <formula>0</formula>
    </cfRule>
  </conditionalFormatting>
  <conditionalFormatting sqref="B42:G42">
    <cfRule type="cellIs" dxfId="26" priority="14" operator="equal">
      <formula>0</formula>
    </cfRule>
  </conditionalFormatting>
  <conditionalFormatting sqref="B36:G36">
    <cfRule type="cellIs" dxfId="25" priority="13" operator="equal">
      <formula>0</formula>
    </cfRule>
  </conditionalFormatting>
  <conditionalFormatting sqref="B7:B11">
    <cfRule type="cellIs" dxfId="24" priority="12" operator="equal">
      <formula>0</formula>
    </cfRule>
  </conditionalFormatting>
  <conditionalFormatting sqref="E7:E11">
    <cfRule type="cellIs" dxfId="23" priority="11" operator="equal">
      <formula>0</formula>
    </cfRule>
  </conditionalFormatting>
  <conditionalFormatting sqref="B19:B21">
    <cfRule type="cellIs" dxfId="22" priority="10" operator="equal">
      <formula>0</formula>
    </cfRule>
  </conditionalFormatting>
  <conditionalFormatting sqref="B23">
    <cfRule type="cellIs" dxfId="21" priority="9" operator="equal">
      <formula>0</formula>
    </cfRule>
  </conditionalFormatting>
  <conditionalFormatting sqref="B30:B35">
    <cfRule type="cellIs" dxfId="20" priority="8" operator="equal">
      <formula>0</formula>
    </cfRule>
  </conditionalFormatting>
  <conditionalFormatting sqref="B37:B41">
    <cfRule type="cellIs" dxfId="19" priority="7" operator="equal">
      <formula>0</formula>
    </cfRule>
  </conditionalFormatting>
  <conditionalFormatting sqref="C7:C11">
    <cfRule type="cellIs" dxfId="18" priority="6" operator="equal">
      <formula>0</formula>
    </cfRule>
  </conditionalFormatting>
  <conditionalFormatting sqref="F7:F11">
    <cfRule type="cellIs" dxfId="17" priority="5" operator="equal">
      <formula>0</formula>
    </cfRule>
  </conditionalFormatting>
  <conditionalFormatting sqref="C19:C21">
    <cfRule type="cellIs" dxfId="16" priority="4" operator="equal">
      <formula>0</formula>
    </cfRule>
  </conditionalFormatting>
  <conditionalFormatting sqref="F19:F21">
    <cfRule type="cellIs" dxfId="15" priority="3" operator="equal">
      <formula>0</formula>
    </cfRule>
  </conditionalFormatting>
  <conditionalFormatting sqref="C30">
    <cfRule type="cellIs" dxfId="14" priority="2" operator="equal">
      <formula>0</formula>
    </cfRule>
  </conditionalFormatting>
  <conditionalFormatting sqref="C37">
    <cfRule type="cellIs" dxfId="13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workbookViewId="0">
      <selection activeCell="E1" sqref="E1"/>
    </sheetView>
  </sheetViews>
  <sheetFormatPr defaultColWidth="9.140625" defaultRowHeight="18" customHeight="1" x14ac:dyDescent="0.2"/>
  <cols>
    <col min="1" max="1" width="4.7109375" style="98" customWidth="1"/>
    <col min="2" max="2" width="51.85546875" style="98" customWidth="1"/>
    <col min="3" max="3" width="10" style="98" customWidth="1"/>
    <col min="4" max="4" width="10.5703125" style="98" customWidth="1"/>
    <col min="5" max="5" width="12.28515625" style="98" customWidth="1"/>
    <col min="6" max="16384" width="9.140625" style="98"/>
  </cols>
  <sheetData>
    <row r="1" spans="1:5" ht="18" customHeight="1" x14ac:dyDescent="0.2">
      <c r="E1" s="227" t="s">
        <v>310</v>
      </c>
    </row>
    <row r="2" spans="1:5" ht="18" customHeight="1" x14ac:dyDescent="0.2">
      <c r="A2" s="333" t="s">
        <v>273</v>
      </c>
      <c r="B2" s="333"/>
      <c r="C2" s="333"/>
      <c r="D2" s="333"/>
      <c r="E2" s="333"/>
    </row>
    <row r="3" spans="1:5" ht="18" customHeight="1" thickBot="1" x14ac:dyDescent="0.25">
      <c r="A3" s="95"/>
      <c r="E3" s="99"/>
    </row>
    <row r="4" spans="1:5" ht="18" customHeight="1" x14ac:dyDescent="0.2">
      <c r="A4" s="346" t="s">
        <v>0</v>
      </c>
      <c r="B4" s="349" t="s">
        <v>272</v>
      </c>
      <c r="C4" s="352" t="s">
        <v>271</v>
      </c>
      <c r="D4" s="353"/>
      <c r="E4" s="104" t="s">
        <v>116</v>
      </c>
    </row>
    <row r="5" spans="1:5" ht="18" customHeight="1" x14ac:dyDescent="0.2">
      <c r="A5" s="347"/>
      <c r="B5" s="350"/>
      <c r="C5" s="336">
        <v>2015</v>
      </c>
      <c r="D5" s="338">
        <v>2014</v>
      </c>
      <c r="E5" s="340" t="s">
        <v>322</v>
      </c>
    </row>
    <row r="6" spans="1:5" ht="18" customHeight="1" thickBot="1" x14ac:dyDescent="0.25">
      <c r="A6" s="348"/>
      <c r="B6" s="351"/>
      <c r="C6" s="337"/>
      <c r="D6" s="339"/>
      <c r="E6" s="341"/>
    </row>
    <row r="7" spans="1:5" ht="18" customHeight="1" thickTop="1" thickBot="1" x14ac:dyDescent="0.25">
      <c r="A7" s="100">
        <v>21</v>
      </c>
      <c r="B7" s="101" t="s">
        <v>270</v>
      </c>
      <c r="C7" s="206">
        <v>0</v>
      </c>
      <c r="D7" s="203">
        <v>0</v>
      </c>
      <c r="E7" s="177"/>
    </row>
    <row r="8" spans="1:5" ht="18" customHeight="1" thickTop="1" thickBot="1" x14ac:dyDescent="0.25">
      <c r="A8" s="100">
        <v>22</v>
      </c>
      <c r="B8" s="101" t="s">
        <v>269</v>
      </c>
      <c r="C8" s="206">
        <v>0</v>
      </c>
      <c r="D8" s="204">
        <v>0</v>
      </c>
      <c r="E8" s="177"/>
    </row>
    <row r="9" spans="1:5" ht="18" customHeight="1" thickTop="1" thickBot="1" x14ac:dyDescent="0.25">
      <c r="A9" s="100">
        <v>23</v>
      </c>
      <c r="B9" s="101" t="s">
        <v>268</v>
      </c>
      <c r="C9" s="206">
        <v>0</v>
      </c>
      <c r="D9" s="204">
        <v>0</v>
      </c>
      <c r="E9" s="177"/>
    </row>
    <row r="10" spans="1:5" ht="18" customHeight="1" thickTop="1" thickBot="1" x14ac:dyDescent="0.25">
      <c r="A10" s="100">
        <v>24</v>
      </c>
      <c r="B10" s="101" t="s">
        <v>267</v>
      </c>
      <c r="C10" s="206">
        <v>7</v>
      </c>
      <c r="D10" s="204">
        <v>1</v>
      </c>
      <c r="E10" s="177">
        <f t="shared" ref="E10:E26" si="0">100/D10*C10</f>
        <v>700</v>
      </c>
    </row>
    <row r="11" spans="1:5" ht="18" customHeight="1" thickTop="1" thickBot="1" x14ac:dyDescent="0.25">
      <c r="A11" s="100">
        <v>25</v>
      </c>
      <c r="B11" s="101" t="s">
        <v>266</v>
      </c>
      <c r="C11" s="206">
        <v>3</v>
      </c>
      <c r="D11" s="204">
        <v>1</v>
      </c>
      <c r="E11" s="177">
        <f t="shared" si="0"/>
        <v>300</v>
      </c>
    </row>
    <row r="12" spans="1:5" ht="18" customHeight="1" thickTop="1" thickBot="1" x14ac:dyDescent="0.25">
      <c r="A12" s="100">
        <v>26</v>
      </c>
      <c r="B12" s="101" t="s">
        <v>265</v>
      </c>
      <c r="C12" s="206">
        <v>0</v>
      </c>
      <c r="D12" s="204">
        <v>0</v>
      </c>
      <c r="E12" s="177"/>
    </row>
    <row r="13" spans="1:5" ht="18" customHeight="1" thickTop="1" thickBot="1" x14ac:dyDescent="0.25">
      <c r="A13" s="100">
        <v>31</v>
      </c>
      <c r="B13" s="101" t="s">
        <v>264</v>
      </c>
      <c r="C13" s="206">
        <v>1</v>
      </c>
      <c r="D13" s="204">
        <v>0</v>
      </c>
      <c r="E13" s="177"/>
    </row>
    <row r="14" spans="1:5" ht="18" customHeight="1" thickTop="1" thickBot="1" x14ac:dyDescent="0.25">
      <c r="A14" s="100">
        <v>32</v>
      </c>
      <c r="B14" s="101" t="s">
        <v>263</v>
      </c>
      <c r="C14" s="206">
        <v>1</v>
      </c>
      <c r="D14" s="204">
        <v>2</v>
      </c>
      <c r="E14" s="177">
        <f t="shared" si="0"/>
        <v>50</v>
      </c>
    </row>
    <row r="15" spans="1:5" ht="18" customHeight="1" thickTop="1" thickBot="1" x14ac:dyDescent="0.25">
      <c r="A15" s="100">
        <v>33</v>
      </c>
      <c r="B15" s="101" t="s">
        <v>262</v>
      </c>
      <c r="C15" s="206">
        <v>0</v>
      </c>
      <c r="D15" s="204">
        <v>0</v>
      </c>
      <c r="E15" s="177"/>
    </row>
    <row r="16" spans="1:5" ht="18" customHeight="1" thickTop="1" thickBot="1" x14ac:dyDescent="0.25">
      <c r="A16" s="100">
        <v>42</v>
      </c>
      <c r="B16" s="101" t="s">
        <v>261</v>
      </c>
      <c r="C16" s="206">
        <v>0</v>
      </c>
      <c r="D16" s="204">
        <v>0</v>
      </c>
      <c r="E16" s="177"/>
    </row>
    <row r="17" spans="1:5" ht="18" customHeight="1" thickTop="1" thickBot="1" x14ac:dyDescent="0.25">
      <c r="A17" s="100">
        <v>43</v>
      </c>
      <c r="B17" s="101" t="s">
        <v>260</v>
      </c>
      <c r="C17" s="206">
        <v>0</v>
      </c>
      <c r="D17" s="204">
        <v>0</v>
      </c>
      <c r="E17" s="177"/>
    </row>
    <row r="18" spans="1:5" ht="18" customHeight="1" thickTop="1" thickBot="1" x14ac:dyDescent="0.25">
      <c r="A18" s="100">
        <v>47</v>
      </c>
      <c r="B18" s="101" t="s">
        <v>259</v>
      </c>
      <c r="C18" s="206">
        <v>0</v>
      </c>
      <c r="D18" s="204">
        <v>0</v>
      </c>
      <c r="E18" s="177"/>
    </row>
    <row r="19" spans="1:5" ht="18" customHeight="1" thickTop="1" thickBot="1" x14ac:dyDescent="0.25">
      <c r="A19" s="100">
        <v>48</v>
      </c>
      <c r="B19" s="101" t="s">
        <v>258</v>
      </c>
      <c r="C19" s="206">
        <v>0</v>
      </c>
      <c r="D19" s="204">
        <v>2</v>
      </c>
      <c r="E19" s="177">
        <f t="shared" si="0"/>
        <v>0</v>
      </c>
    </row>
    <row r="20" spans="1:5" ht="18" customHeight="1" thickTop="1" thickBot="1" x14ac:dyDescent="0.25">
      <c r="A20" s="100">
        <v>49</v>
      </c>
      <c r="B20" s="101" t="s">
        <v>283</v>
      </c>
      <c r="C20" s="206">
        <v>0</v>
      </c>
      <c r="D20" s="204">
        <v>1</v>
      </c>
      <c r="E20" s="177">
        <f t="shared" si="0"/>
        <v>0</v>
      </c>
    </row>
    <row r="21" spans="1:5" ht="18" customHeight="1" thickTop="1" x14ac:dyDescent="0.2">
      <c r="A21" s="100">
        <v>50</v>
      </c>
      <c r="B21" s="101" t="s">
        <v>257</v>
      </c>
      <c r="C21" s="206">
        <v>0</v>
      </c>
      <c r="D21" s="204">
        <v>0</v>
      </c>
      <c r="E21" s="177"/>
    </row>
    <row r="22" spans="1:5" ht="18" customHeight="1" thickBot="1" x14ac:dyDescent="0.25">
      <c r="A22" s="100">
        <v>51</v>
      </c>
      <c r="B22" s="101" t="s">
        <v>256</v>
      </c>
      <c r="C22" s="207">
        <v>0</v>
      </c>
      <c r="D22" s="205">
        <v>0</v>
      </c>
      <c r="E22" s="177"/>
    </row>
    <row r="23" spans="1:5" ht="18" customHeight="1" thickTop="1" thickBot="1" x14ac:dyDescent="0.25">
      <c r="A23" s="102"/>
      <c r="B23" s="183" t="s">
        <v>73</v>
      </c>
      <c r="C23" s="184">
        <f>SUM(C7:C22)</f>
        <v>12</v>
      </c>
      <c r="D23" s="103">
        <f>SUM(D7:D22)</f>
        <v>7</v>
      </c>
      <c r="E23" s="178">
        <f t="shared" si="0"/>
        <v>171.42857142857144</v>
      </c>
    </row>
    <row r="24" spans="1:5" ht="18" customHeight="1" x14ac:dyDescent="0.2">
      <c r="A24" s="342" t="s">
        <v>255</v>
      </c>
      <c r="B24" s="343"/>
      <c r="C24" s="185">
        <f>tab_5!E23</f>
        <v>1508</v>
      </c>
      <c r="D24" s="179">
        <f>tab_5!F23</f>
        <v>874</v>
      </c>
      <c r="E24" s="177">
        <f t="shared" si="0"/>
        <v>172.5400457665904</v>
      </c>
    </row>
    <row r="25" spans="1:5" ht="18" customHeight="1" x14ac:dyDescent="0.2">
      <c r="A25" s="344" t="s">
        <v>284</v>
      </c>
      <c r="B25" s="345"/>
      <c r="C25" s="186">
        <f>tab_5!E12</f>
        <v>22004</v>
      </c>
      <c r="D25" s="180">
        <f>tab_5!F12</f>
        <v>30650</v>
      </c>
      <c r="E25" s="177">
        <f t="shared" si="0"/>
        <v>71.791190864600324</v>
      </c>
    </row>
    <row r="26" spans="1:5" ht="18" customHeight="1" thickBot="1" x14ac:dyDescent="0.25">
      <c r="A26" s="334" t="s">
        <v>285</v>
      </c>
      <c r="B26" s="335"/>
      <c r="C26" s="187">
        <f>tab_5!E22</f>
        <v>800</v>
      </c>
      <c r="D26" s="181">
        <f>tab_5!F22</f>
        <v>434</v>
      </c>
      <c r="E26" s="182">
        <f t="shared" si="0"/>
        <v>184.33179723502303</v>
      </c>
    </row>
  </sheetData>
  <mergeCells count="10">
    <mergeCell ref="A2:E2"/>
    <mergeCell ref="A26:B26"/>
    <mergeCell ref="C5:C6"/>
    <mergeCell ref="D5:D6"/>
    <mergeCell ref="E5:E6"/>
    <mergeCell ref="A24:B24"/>
    <mergeCell ref="A25:B25"/>
    <mergeCell ref="A4:A6"/>
    <mergeCell ref="B4:B6"/>
    <mergeCell ref="C4:D4"/>
  </mergeCells>
  <phoneticPr fontId="22" type="noConversion"/>
  <conditionalFormatting sqref="E7:E22">
    <cfRule type="cellIs" dxfId="12" priority="4" operator="equal">
      <formula>0</formula>
    </cfRule>
  </conditionalFormatting>
  <conditionalFormatting sqref="E24:E26">
    <cfRule type="cellIs" dxfId="11" priority="3" operator="equal">
      <formula>0</formula>
    </cfRule>
  </conditionalFormatting>
  <conditionalFormatting sqref="C7:C22">
    <cfRule type="cellIs" dxfId="10" priority="2" operator="equal">
      <formula>0</formula>
    </cfRule>
  </conditionalFormatting>
  <conditionalFormatting sqref="D7:D22">
    <cfRule type="cellIs" dxfId="9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Normal="100" workbookViewId="0">
      <selection activeCell="M1" sqref="M1"/>
    </sheetView>
  </sheetViews>
  <sheetFormatPr defaultColWidth="9.140625" defaultRowHeight="12.75" x14ac:dyDescent="0.2"/>
  <cols>
    <col min="1" max="1" width="5.140625" style="105" customWidth="1"/>
    <col min="2" max="2" width="41.42578125" style="105" customWidth="1"/>
    <col min="3" max="13" width="6.7109375" style="105" customWidth="1"/>
    <col min="14" max="16384" width="9.140625" style="105"/>
  </cols>
  <sheetData>
    <row r="1" spans="1:13" ht="15" customHeight="1" x14ac:dyDescent="0.2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228" t="s">
        <v>274</v>
      </c>
    </row>
    <row r="2" spans="1:13" ht="49.5" customHeight="1" thickBot="1" x14ac:dyDescent="0.25">
      <c r="A2" s="354" t="s">
        <v>323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34.5" customHeight="1" thickBot="1" x14ac:dyDescent="0.25">
      <c r="A3" s="108" t="s">
        <v>0</v>
      </c>
      <c r="B3" s="109" t="s">
        <v>1</v>
      </c>
      <c r="C3" s="109">
        <v>2005</v>
      </c>
      <c r="D3" s="109">
        <v>2006</v>
      </c>
      <c r="E3" s="109">
        <v>2007</v>
      </c>
      <c r="F3" s="109">
        <v>2008</v>
      </c>
      <c r="G3" s="109">
        <v>2009</v>
      </c>
      <c r="H3" s="109">
        <v>2010</v>
      </c>
      <c r="I3" s="109">
        <v>2011</v>
      </c>
      <c r="J3" s="109">
        <v>2012</v>
      </c>
      <c r="K3" s="109">
        <v>2013</v>
      </c>
      <c r="L3" s="109">
        <v>2014</v>
      </c>
      <c r="M3" s="110">
        <v>2015</v>
      </c>
    </row>
    <row r="4" spans="1:13" ht="17.25" customHeight="1" thickTop="1" x14ac:dyDescent="0.2">
      <c r="A4" s="16" t="s">
        <v>2</v>
      </c>
      <c r="B4" s="2" t="s">
        <v>3</v>
      </c>
      <c r="C4" s="1">
        <v>1</v>
      </c>
      <c r="D4" s="1">
        <v>1</v>
      </c>
      <c r="E4" s="1">
        <v>1</v>
      </c>
      <c r="F4" s="1">
        <v>0</v>
      </c>
      <c r="G4" s="1">
        <v>1</v>
      </c>
      <c r="H4" s="1">
        <v>0</v>
      </c>
      <c r="I4" s="1">
        <v>1</v>
      </c>
      <c r="J4" s="1">
        <v>0</v>
      </c>
      <c r="K4" s="202">
        <v>0</v>
      </c>
      <c r="L4" s="202">
        <v>0</v>
      </c>
      <c r="M4" s="203">
        <v>0</v>
      </c>
    </row>
    <row r="5" spans="1:13" ht="27.75" customHeight="1" x14ac:dyDescent="0.2">
      <c r="A5" s="17" t="s">
        <v>4</v>
      </c>
      <c r="B5" s="4" t="s">
        <v>5</v>
      </c>
      <c r="C5" s="3"/>
      <c r="D5" s="3"/>
      <c r="E5" s="3"/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204">
        <v>0</v>
      </c>
    </row>
    <row r="6" spans="1:13" ht="27.75" customHeight="1" x14ac:dyDescent="0.2">
      <c r="A6" s="17" t="s">
        <v>6</v>
      </c>
      <c r="B6" s="4" t="s">
        <v>7</v>
      </c>
      <c r="C6" s="3"/>
      <c r="D6" s="3"/>
      <c r="E6" s="3"/>
      <c r="F6" s="3">
        <v>1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204">
        <v>1</v>
      </c>
    </row>
    <row r="7" spans="1:13" ht="27.75" customHeight="1" x14ac:dyDescent="0.2">
      <c r="A7" s="17" t="s">
        <v>8</v>
      </c>
      <c r="B7" s="4" t="s">
        <v>9</v>
      </c>
      <c r="C7" s="3"/>
      <c r="D7" s="3">
        <v>1</v>
      </c>
      <c r="E7" s="3"/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204">
        <v>0</v>
      </c>
    </row>
    <row r="8" spans="1:13" ht="17.25" customHeight="1" x14ac:dyDescent="0.2">
      <c r="A8" s="17" t="s">
        <v>10</v>
      </c>
      <c r="B8" s="4" t="s">
        <v>11</v>
      </c>
      <c r="C8" s="3"/>
      <c r="D8" s="3">
        <v>4</v>
      </c>
      <c r="E8" s="3">
        <v>3</v>
      </c>
      <c r="F8" s="3">
        <v>1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204">
        <v>0</v>
      </c>
    </row>
    <row r="9" spans="1:13" ht="27.75" customHeight="1" x14ac:dyDescent="0.2">
      <c r="A9" s="17" t="s">
        <v>12</v>
      </c>
      <c r="B9" s="4" t="s">
        <v>13</v>
      </c>
      <c r="C9" s="3"/>
      <c r="D9" s="3"/>
      <c r="E9" s="3"/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204">
        <v>0</v>
      </c>
    </row>
    <row r="10" spans="1:13" ht="27.75" customHeight="1" x14ac:dyDescent="0.2">
      <c r="A10" s="17" t="s">
        <v>14</v>
      </c>
      <c r="B10" s="4" t="s">
        <v>15</v>
      </c>
      <c r="C10" s="3"/>
      <c r="D10" s="3"/>
      <c r="E10" s="3"/>
      <c r="F10" s="3">
        <v>0</v>
      </c>
      <c r="G10" s="3">
        <v>20</v>
      </c>
      <c r="H10" s="3">
        <v>1</v>
      </c>
      <c r="I10" s="3">
        <v>0</v>
      </c>
      <c r="J10" s="3">
        <v>1</v>
      </c>
      <c r="K10" s="3">
        <v>1</v>
      </c>
      <c r="L10" s="3">
        <v>0</v>
      </c>
      <c r="M10" s="204">
        <v>0</v>
      </c>
    </row>
    <row r="11" spans="1:13" ht="27.75" customHeight="1" x14ac:dyDescent="0.2">
      <c r="A11" s="17" t="s">
        <v>16</v>
      </c>
      <c r="B11" s="4" t="s">
        <v>17</v>
      </c>
      <c r="C11" s="3"/>
      <c r="D11" s="3"/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204">
        <v>0</v>
      </c>
    </row>
    <row r="12" spans="1:13" ht="17.25" customHeight="1" x14ac:dyDescent="0.2">
      <c r="A12" s="17" t="s">
        <v>18</v>
      </c>
      <c r="B12" s="4" t="s">
        <v>19</v>
      </c>
      <c r="C12" s="3"/>
      <c r="D12" s="3"/>
      <c r="E12" s="3"/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204">
        <v>0</v>
      </c>
    </row>
    <row r="13" spans="1:13" ht="17.25" customHeight="1" x14ac:dyDescent="0.2">
      <c r="A13" s="17" t="s">
        <v>20</v>
      </c>
      <c r="B13" s="4" t="s">
        <v>21</v>
      </c>
      <c r="C13" s="3"/>
      <c r="D13" s="3"/>
      <c r="E13" s="3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204">
        <v>0</v>
      </c>
    </row>
    <row r="14" spans="1:13" ht="17.25" customHeight="1" thickBot="1" x14ac:dyDescent="0.25">
      <c r="A14" s="19" t="s">
        <v>22</v>
      </c>
      <c r="B14" s="6" t="s">
        <v>23</v>
      </c>
      <c r="C14" s="5"/>
      <c r="D14" s="5"/>
      <c r="E14" s="5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205">
        <v>0</v>
      </c>
    </row>
    <row r="15" spans="1:13" ht="18.75" customHeight="1" thickTop="1" thickBot="1" x14ac:dyDescent="0.25">
      <c r="A15" s="112"/>
      <c r="B15" s="113" t="s">
        <v>24</v>
      </c>
      <c r="C15" s="114">
        <f>SUM(C4:C14)</f>
        <v>1</v>
      </c>
      <c r="D15" s="114">
        <f t="shared" ref="D15:M15" si="0">SUM(D4:D14)</f>
        <v>6</v>
      </c>
      <c r="E15" s="114">
        <f t="shared" si="0"/>
        <v>5</v>
      </c>
      <c r="F15" s="114">
        <f t="shared" si="0"/>
        <v>2</v>
      </c>
      <c r="G15" s="114">
        <f t="shared" si="0"/>
        <v>23</v>
      </c>
      <c r="H15" s="114">
        <f t="shared" si="0"/>
        <v>4</v>
      </c>
      <c r="I15" s="114">
        <f t="shared" si="0"/>
        <v>1</v>
      </c>
      <c r="J15" s="114">
        <f t="shared" si="0"/>
        <v>2</v>
      </c>
      <c r="K15" s="114">
        <f t="shared" si="0"/>
        <v>2</v>
      </c>
      <c r="L15" s="114">
        <f t="shared" si="0"/>
        <v>0</v>
      </c>
      <c r="M15" s="115">
        <f t="shared" si="0"/>
        <v>1</v>
      </c>
    </row>
  </sheetData>
  <mergeCells count="1">
    <mergeCell ref="A2:M2"/>
  </mergeCells>
  <phoneticPr fontId="3" type="noConversion"/>
  <conditionalFormatting sqref="C4:K14">
    <cfRule type="cellIs" dxfId="8" priority="3" operator="equal">
      <formula>0</formula>
    </cfRule>
  </conditionalFormatting>
  <conditionalFormatting sqref="M4:M14">
    <cfRule type="cellIs" dxfId="7" priority="2" operator="equal">
      <formula>0</formula>
    </cfRule>
  </conditionalFormatting>
  <conditionalFormatting sqref="L4:L14">
    <cfRule type="cellIs" dxfId="6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Normal="100" workbookViewId="0">
      <selection activeCell="M1" sqref="M1"/>
    </sheetView>
  </sheetViews>
  <sheetFormatPr defaultColWidth="9.140625" defaultRowHeight="12.75" x14ac:dyDescent="0.2"/>
  <cols>
    <col min="1" max="1" width="5.140625" style="105" customWidth="1"/>
    <col min="2" max="2" width="41.42578125" style="105" customWidth="1"/>
    <col min="3" max="13" width="6.7109375" style="105" customWidth="1"/>
    <col min="14" max="16384" width="9.140625" style="105"/>
  </cols>
  <sheetData>
    <row r="1" spans="1:13" ht="15" customHeight="1" x14ac:dyDescent="0.2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228" t="s">
        <v>25</v>
      </c>
    </row>
    <row r="2" spans="1:13" ht="49.5" customHeight="1" thickBot="1" x14ac:dyDescent="0.25">
      <c r="A2" s="354" t="s">
        <v>324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34.5" customHeight="1" thickBot="1" x14ac:dyDescent="0.25">
      <c r="A3" s="108" t="s">
        <v>0</v>
      </c>
      <c r="B3" s="109" t="s">
        <v>1</v>
      </c>
      <c r="C3" s="109">
        <v>2005</v>
      </c>
      <c r="D3" s="109">
        <v>2006</v>
      </c>
      <c r="E3" s="109">
        <v>2007</v>
      </c>
      <c r="F3" s="109">
        <v>2008</v>
      </c>
      <c r="G3" s="109">
        <v>2009</v>
      </c>
      <c r="H3" s="109">
        <v>2010</v>
      </c>
      <c r="I3" s="109">
        <v>2011</v>
      </c>
      <c r="J3" s="109">
        <v>2012</v>
      </c>
      <c r="K3" s="109">
        <v>2013</v>
      </c>
      <c r="L3" s="109">
        <v>2014</v>
      </c>
      <c r="M3" s="110">
        <v>2015</v>
      </c>
    </row>
    <row r="4" spans="1:13" ht="17.25" customHeight="1" thickTop="1" x14ac:dyDescent="0.2">
      <c r="A4" s="16" t="s">
        <v>2</v>
      </c>
      <c r="B4" s="2" t="s">
        <v>3</v>
      </c>
      <c r="C4" s="1"/>
      <c r="D4" s="1"/>
      <c r="E4" s="1">
        <v>2</v>
      </c>
      <c r="F4" s="1">
        <v>0</v>
      </c>
      <c r="G4" s="1">
        <v>2</v>
      </c>
      <c r="H4" s="1">
        <v>1</v>
      </c>
      <c r="I4" s="1"/>
      <c r="J4" s="1">
        <v>0</v>
      </c>
      <c r="K4" s="1">
        <v>0</v>
      </c>
      <c r="L4" s="1">
        <v>1</v>
      </c>
      <c r="M4" s="203">
        <v>0</v>
      </c>
    </row>
    <row r="5" spans="1:13" ht="27.75" customHeight="1" x14ac:dyDescent="0.2">
      <c r="A5" s="17" t="s">
        <v>4</v>
      </c>
      <c r="B5" s="4" t="s">
        <v>5</v>
      </c>
      <c r="C5" s="3">
        <v>1</v>
      </c>
      <c r="D5" s="3">
        <v>5</v>
      </c>
      <c r="E5" s="3">
        <v>1</v>
      </c>
      <c r="F5" s="3">
        <v>3</v>
      </c>
      <c r="G5" s="3">
        <v>3</v>
      </c>
      <c r="H5" s="3">
        <v>4</v>
      </c>
      <c r="I5" s="3">
        <v>2</v>
      </c>
      <c r="J5" s="3">
        <v>1</v>
      </c>
      <c r="K5" s="3">
        <v>2</v>
      </c>
      <c r="L5" s="3">
        <v>1</v>
      </c>
      <c r="M5" s="111">
        <v>1</v>
      </c>
    </row>
    <row r="6" spans="1:13" ht="27.75" customHeight="1" x14ac:dyDescent="0.2">
      <c r="A6" s="17" t="s">
        <v>6</v>
      </c>
      <c r="B6" s="4" t="s">
        <v>7</v>
      </c>
      <c r="C6" s="3">
        <v>1</v>
      </c>
      <c r="D6" s="3"/>
      <c r="E6" s="3"/>
      <c r="F6" s="3">
        <v>3</v>
      </c>
      <c r="G6" s="3">
        <v>1</v>
      </c>
      <c r="H6" s="3"/>
      <c r="I6" s="3"/>
      <c r="J6" s="3">
        <v>0</v>
      </c>
      <c r="K6" s="3">
        <v>1</v>
      </c>
      <c r="L6" s="3">
        <v>0</v>
      </c>
      <c r="M6" s="111">
        <v>0</v>
      </c>
    </row>
    <row r="7" spans="1:13" ht="27.75" customHeight="1" x14ac:dyDescent="0.2">
      <c r="A7" s="17" t="s">
        <v>8</v>
      </c>
      <c r="B7" s="4" t="s">
        <v>9</v>
      </c>
      <c r="C7" s="3">
        <v>1</v>
      </c>
      <c r="D7" s="3">
        <v>7</v>
      </c>
      <c r="E7" s="3"/>
      <c r="F7" s="3">
        <v>8</v>
      </c>
      <c r="G7" s="3">
        <v>4</v>
      </c>
      <c r="H7" s="3">
        <v>2</v>
      </c>
      <c r="I7" s="3"/>
      <c r="J7" s="3">
        <v>0</v>
      </c>
      <c r="K7" s="3">
        <v>0</v>
      </c>
      <c r="L7" s="3">
        <v>1</v>
      </c>
      <c r="M7" s="111">
        <v>0</v>
      </c>
    </row>
    <row r="8" spans="1:13" ht="17.25" customHeight="1" x14ac:dyDescent="0.2">
      <c r="A8" s="17" t="s">
        <v>10</v>
      </c>
      <c r="B8" s="4" t="s">
        <v>11</v>
      </c>
      <c r="C8" s="3">
        <v>3</v>
      </c>
      <c r="D8" s="3">
        <v>9</v>
      </c>
      <c r="E8" s="3">
        <v>8</v>
      </c>
      <c r="F8" s="3">
        <v>8</v>
      </c>
      <c r="G8" s="3">
        <v>11</v>
      </c>
      <c r="H8" s="3">
        <v>2</v>
      </c>
      <c r="I8" s="3">
        <v>1</v>
      </c>
      <c r="J8" s="3">
        <v>0</v>
      </c>
      <c r="K8" s="3">
        <v>0</v>
      </c>
      <c r="L8" s="3">
        <v>0</v>
      </c>
      <c r="M8" s="111">
        <v>0</v>
      </c>
    </row>
    <row r="9" spans="1:13" ht="27.75" customHeight="1" x14ac:dyDescent="0.2">
      <c r="A9" s="17" t="s">
        <v>12</v>
      </c>
      <c r="B9" s="4" t="s">
        <v>13</v>
      </c>
      <c r="C9" s="3"/>
      <c r="D9" s="3">
        <v>1</v>
      </c>
      <c r="E9" s="3"/>
      <c r="F9" s="3"/>
      <c r="G9" s="3"/>
      <c r="H9" s="3"/>
      <c r="I9" s="3"/>
      <c r="J9" s="3">
        <v>0</v>
      </c>
      <c r="K9" s="3">
        <v>0</v>
      </c>
      <c r="L9" s="3">
        <v>0</v>
      </c>
      <c r="M9" s="111">
        <v>0</v>
      </c>
    </row>
    <row r="10" spans="1:13" ht="27.75" customHeight="1" x14ac:dyDescent="0.2">
      <c r="A10" s="17" t="s">
        <v>14</v>
      </c>
      <c r="B10" s="4" t="s">
        <v>15</v>
      </c>
      <c r="C10" s="3">
        <v>1</v>
      </c>
      <c r="D10" s="3"/>
      <c r="E10" s="3"/>
      <c r="F10" s="3"/>
      <c r="G10" s="3"/>
      <c r="H10" s="3"/>
      <c r="I10" s="3"/>
      <c r="J10" s="3">
        <v>0</v>
      </c>
      <c r="K10" s="3">
        <v>3</v>
      </c>
      <c r="L10" s="3">
        <v>0</v>
      </c>
      <c r="M10" s="111">
        <v>0</v>
      </c>
    </row>
    <row r="11" spans="1:13" ht="27.75" customHeight="1" x14ac:dyDescent="0.2">
      <c r="A11" s="17" t="s">
        <v>16</v>
      </c>
      <c r="B11" s="4" t="s">
        <v>17</v>
      </c>
      <c r="C11" s="3"/>
      <c r="D11" s="3"/>
      <c r="E11" s="3"/>
      <c r="F11" s="3"/>
      <c r="G11" s="3"/>
      <c r="H11" s="3"/>
      <c r="I11" s="3"/>
      <c r="J11" s="3">
        <v>0</v>
      </c>
      <c r="K11" s="3">
        <v>0</v>
      </c>
      <c r="L11" s="3">
        <v>0</v>
      </c>
      <c r="M11" s="111">
        <v>0</v>
      </c>
    </row>
    <row r="12" spans="1:13" ht="17.25" customHeight="1" x14ac:dyDescent="0.2">
      <c r="A12" s="17" t="s">
        <v>18</v>
      </c>
      <c r="B12" s="4" t="s">
        <v>19</v>
      </c>
      <c r="C12" s="3">
        <v>1</v>
      </c>
      <c r="D12" s="3"/>
      <c r="E12" s="3"/>
      <c r="F12" s="3">
        <v>1</v>
      </c>
      <c r="G12" s="3"/>
      <c r="H12" s="3"/>
      <c r="I12" s="3"/>
      <c r="J12" s="3">
        <v>1</v>
      </c>
      <c r="K12" s="3">
        <v>0</v>
      </c>
      <c r="L12" s="3">
        <v>0</v>
      </c>
      <c r="M12" s="111">
        <v>1</v>
      </c>
    </row>
    <row r="13" spans="1:13" ht="17.25" customHeight="1" x14ac:dyDescent="0.2">
      <c r="A13" s="17" t="s">
        <v>20</v>
      </c>
      <c r="B13" s="4" t="s">
        <v>21</v>
      </c>
      <c r="C13" s="3"/>
      <c r="D13" s="3"/>
      <c r="E13" s="3"/>
      <c r="F13" s="3"/>
      <c r="G13" s="3"/>
      <c r="H13" s="3"/>
      <c r="I13" s="3"/>
      <c r="J13" s="3">
        <v>0</v>
      </c>
      <c r="K13" s="3">
        <v>0</v>
      </c>
      <c r="L13" s="3">
        <v>0</v>
      </c>
      <c r="M13" s="111">
        <v>1</v>
      </c>
    </row>
    <row r="14" spans="1:13" ht="17.25" customHeight="1" thickBot="1" x14ac:dyDescent="0.25">
      <c r="A14" s="19" t="s">
        <v>22</v>
      </c>
      <c r="B14" s="6" t="s">
        <v>23</v>
      </c>
      <c r="C14" s="5"/>
      <c r="D14" s="5"/>
      <c r="E14" s="5">
        <v>1</v>
      </c>
      <c r="F14" s="5"/>
      <c r="G14" s="5"/>
      <c r="H14" s="5"/>
      <c r="I14" s="5"/>
      <c r="J14" s="5">
        <v>0</v>
      </c>
      <c r="K14" s="5">
        <v>0</v>
      </c>
      <c r="L14" s="5">
        <v>0</v>
      </c>
      <c r="M14" s="111">
        <v>0</v>
      </c>
    </row>
    <row r="15" spans="1:13" ht="18.75" customHeight="1" thickTop="1" thickBot="1" x14ac:dyDescent="0.25">
      <c r="A15" s="112"/>
      <c r="B15" s="113" t="s">
        <v>24</v>
      </c>
      <c r="C15" s="114">
        <f>SUM(C4:C14)</f>
        <v>8</v>
      </c>
      <c r="D15" s="114">
        <f t="shared" ref="D15:M15" si="0">SUM(D4:D14)</f>
        <v>22</v>
      </c>
      <c r="E15" s="114">
        <f t="shared" si="0"/>
        <v>12</v>
      </c>
      <c r="F15" s="114">
        <f t="shared" si="0"/>
        <v>23</v>
      </c>
      <c r="G15" s="114">
        <f t="shared" si="0"/>
        <v>21</v>
      </c>
      <c r="H15" s="114">
        <f t="shared" si="0"/>
        <v>9</v>
      </c>
      <c r="I15" s="114">
        <f t="shared" si="0"/>
        <v>3</v>
      </c>
      <c r="J15" s="114">
        <f t="shared" si="0"/>
        <v>2</v>
      </c>
      <c r="K15" s="114">
        <f t="shared" si="0"/>
        <v>6</v>
      </c>
      <c r="L15" s="114">
        <f t="shared" si="0"/>
        <v>3</v>
      </c>
      <c r="M15" s="115">
        <f t="shared" si="0"/>
        <v>3</v>
      </c>
    </row>
  </sheetData>
  <mergeCells count="1">
    <mergeCell ref="A2:M2"/>
  </mergeCells>
  <phoneticPr fontId="3" type="noConversion"/>
  <conditionalFormatting sqref="C4:K14 M5:M14">
    <cfRule type="cellIs" dxfId="5" priority="3" operator="equal">
      <formula>0</formula>
    </cfRule>
  </conditionalFormatting>
  <conditionalFormatting sqref="M4">
    <cfRule type="cellIs" dxfId="4" priority="2" operator="equal">
      <formula>0</formula>
    </cfRule>
  </conditionalFormatting>
  <conditionalFormatting sqref="L4:L14">
    <cfRule type="cellIs" dxfId="3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Normal="100" workbookViewId="0">
      <selection sqref="A1:M1"/>
    </sheetView>
  </sheetViews>
  <sheetFormatPr defaultRowHeight="12.75" x14ac:dyDescent="0.2"/>
  <cols>
    <col min="1" max="1" width="4.140625" style="105" customWidth="1"/>
    <col min="2" max="2" width="46.42578125" style="105" customWidth="1"/>
    <col min="3" max="13" width="7.7109375" style="105" customWidth="1"/>
    <col min="14" max="16384" width="9.140625" style="105"/>
  </cols>
  <sheetData>
    <row r="1" spans="1:14" ht="15.75" x14ac:dyDescent="0.2">
      <c r="A1" s="355" t="s">
        <v>26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4" ht="47.25" customHeight="1" thickBot="1" x14ac:dyDescent="0.25">
      <c r="A2" s="356" t="s">
        <v>328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106"/>
    </row>
    <row r="3" spans="1:14" ht="26.25" thickBot="1" x14ac:dyDescent="0.25">
      <c r="A3" s="108" t="s">
        <v>0</v>
      </c>
      <c r="B3" s="109" t="s">
        <v>27</v>
      </c>
      <c r="C3" s="109">
        <v>2005</v>
      </c>
      <c r="D3" s="109">
        <v>2006</v>
      </c>
      <c r="E3" s="109">
        <v>2007</v>
      </c>
      <c r="F3" s="109">
        <v>2008</v>
      </c>
      <c r="G3" s="109">
        <v>2009</v>
      </c>
      <c r="H3" s="109">
        <v>2010</v>
      </c>
      <c r="I3" s="109">
        <v>2011</v>
      </c>
      <c r="J3" s="109">
        <v>2012</v>
      </c>
      <c r="K3" s="109">
        <v>2013</v>
      </c>
      <c r="L3" s="109">
        <v>2014</v>
      </c>
      <c r="M3" s="110">
        <v>2015</v>
      </c>
      <c r="N3" s="107"/>
    </row>
    <row r="4" spans="1:14" ht="16.5" customHeight="1" thickTop="1" x14ac:dyDescent="0.2">
      <c r="A4" s="118" t="s">
        <v>28</v>
      </c>
      <c r="B4" s="2" t="s">
        <v>29</v>
      </c>
      <c r="C4" s="7">
        <v>1</v>
      </c>
      <c r="D4" s="7">
        <v>4</v>
      </c>
      <c r="E4" s="7">
        <v>2</v>
      </c>
      <c r="F4" s="8"/>
      <c r="G4" s="8"/>
      <c r="H4" s="8">
        <v>1</v>
      </c>
      <c r="I4" s="8"/>
      <c r="J4" s="8">
        <v>1</v>
      </c>
      <c r="K4" s="8">
        <v>0</v>
      </c>
      <c r="L4" s="8">
        <v>0</v>
      </c>
      <c r="M4" s="208">
        <v>1</v>
      </c>
    </row>
    <row r="5" spans="1:14" ht="27.75" customHeight="1" x14ac:dyDescent="0.2">
      <c r="A5" s="23" t="s">
        <v>30</v>
      </c>
      <c r="B5" s="4" t="s">
        <v>31</v>
      </c>
      <c r="C5" s="9"/>
      <c r="D5" s="9"/>
      <c r="E5" s="9"/>
      <c r="F5" s="10"/>
      <c r="G5" s="10"/>
      <c r="H5" s="10">
        <v>0</v>
      </c>
      <c r="I5" s="10"/>
      <c r="J5" s="10">
        <v>1</v>
      </c>
      <c r="K5" s="10">
        <v>0</v>
      </c>
      <c r="L5" s="10">
        <v>0</v>
      </c>
      <c r="M5" s="208">
        <v>0</v>
      </c>
    </row>
    <row r="6" spans="1:14" ht="27.75" customHeight="1" x14ac:dyDescent="0.2">
      <c r="A6" s="23" t="s">
        <v>32</v>
      </c>
      <c r="B6" s="4" t="s">
        <v>33</v>
      </c>
      <c r="C6" s="9"/>
      <c r="D6" s="9"/>
      <c r="E6" s="9"/>
      <c r="F6" s="10"/>
      <c r="G6" s="10"/>
      <c r="H6" s="10">
        <v>0</v>
      </c>
      <c r="I6" s="10"/>
      <c r="J6" s="10">
        <v>0</v>
      </c>
      <c r="K6" s="10">
        <v>0</v>
      </c>
      <c r="L6" s="10">
        <v>0</v>
      </c>
      <c r="M6" s="208">
        <v>0</v>
      </c>
    </row>
    <row r="7" spans="1:14" ht="27.75" customHeight="1" x14ac:dyDescent="0.2">
      <c r="A7" s="23" t="s">
        <v>34</v>
      </c>
      <c r="B7" s="4" t="s">
        <v>35</v>
      </c>
      <c r="C7" s="9"/>
      <c r="D7" s="9"/>
      <c r="E7" s="9"/>
      <c r="F7" s="10">
        <v>1</v>
      </c>
      <c r="G7" s="10"/>
      <c r="H7" s="10">
        <v>0</v>
      </c>
      <c r="I7" s="10"/>
      <c r="J7" s="10">
        <v>0</v>
      </c>
      <c r="K7" s="10">
        <v>0</v>
      </c>
      <c r="L7" s="10">
        <v>0</v>
      </c>
      <c r="M7" s="208">
        <v>0</v>
      </c>
    </row>
    <row r="8" spans="1:14" ht="27.75" customHeight="1" x14ac:dyDescent="0.2">
      <c r="A8" s="23" t="s">
        <v>36</v>
      </c>
      <c r="B8" s="4" t="s">
        <v>37</v>
      </c>
      <c r="C8" s="9"/>
      <c r="D8" s="9"/>
      <c r="E8" s="9"/>
      <c r="F8" s="10"/>
      <c r="G8" s="10"/>
      <c r="H8" s="10">
        <v>1</v>
      </c>
      <c r="I8" s="10"/>
      <c r="J8" s="10">
        <v>0</v>
      </c>
      <c r="K8" s="10">
        <v>0</v>
      </c>
      <c r="L8" s="10">
        <v>0</v>
      </c>
      <c r="M8" s="208">
        <v>0</v>
      </c>
    </row>
    <row r="9" spans="1:14" ht="16.5" customHeight="1" x14ac:dyDescent="0.2">
      <c r="A9" s="23" t="s">
        <v>38</v>
      </c>
      <c r="B9" s="4" t="s">
        <v>39</v>
      </c>
      <c r="C9" s="9"/>
      <c r="D9" s="9"/>
      <c r="E9" s="9"/>
      <c r="F9" s="10"/>
      <c r="G9" s="10"/>
      <c r="H9" s="10">
        <v>0</v>
      </c>
      <c r="I9" s="10"/>
      <c r="J9" s="10">
        <v>0</v>
      </c>
      <c r="K9" s="10">
        <v>0</v>
      </c>
      <c r="L9" s="10">
        <v>0</v>
      </c>
      <c r="M9" s="208">
        <v>0</v>
      </c>
    </row>
    <row r="10" spans="1:14" ht="27.75" customHeight="1" x14ac:dyDescent="0.2">
      <c r="A10" s="23" t="s">
        <v>40</v>
      </c>
      <c r="B10" s="4" t="s">
        <v>41</v>
      </c>
      <c r="C10" s="9"/>
      <c r="D10" s="9"/>
      <c r="E10" s="9"/>
      <c r="F10" s="10"/>
      <c r="G10" s="10"/>
      <c r="H10" s="10">
        <v>0</v>
      </c>
      <c r="I10" s="10"/>
      <c r="J10" s="10">
        <v>0</v>
      </c>
      <c r="K10" s="10">
        <v>0</v>
      </c>
      <c r="L10" s="10">
        <v>0</v>
      </c>
      <c r="M10" s="208">
        <v>0</v>
      </c>
    </row>
    <row r="11" spans="1:14" ht="27.75" customHeight="1" x14ac:dyDescent="0.2">
      <c r="A11" s="120"/>
      <c r="B11" s="12" t="s">
        <v>70</v>
      </c>
      <c r="C11" s="13">
        <f>SUM(C4:C10)</f>
        <v>1</v>
      </c>
      <c r="D11" s="13">
        <f t="shared" ref="D11:M11" si="0">SUM(D4:D10)</f>
        <v>4</v>
      </c>
      <c r="E11" s="13">
        <f t="shared" si="0"/>
        <v>2</v>
      </c>
      <c r="F11" s="13">
        <f t="shared" si="0"/>
        <v>1</v>
      </c>
      <c r="G11" s="13">
        <f t="shared" si="0"/>
        <v>0</v>
      </c>
      <c r="H11" s="13">
        <f t="shared" si="0"/>
        <v>2</v>
      </c>
      <c r="I11" s="13">
        <f t="shared" si="0"/>
        <v>0</v>
      </c>
      <c r="J11" s="13">
        <f t="shared" si="0"/>
        <v>2</v>
      </c>
      <c r="K11" s="13">
        <f t="shared" si="0"/>
        <v>0</v>
      </c>
      <c r="L11" s="13">
        <f t="shared" si="0"/>
        <v>0</v>
      </c>
      <c r="M11" s="121">
        <f t="shared" si="0"/>
        <v>1</v>
      </c>
    </row>
    <row r="12" spans="1:14" ht="27.75" customHeight="1" x14ac:dyDescent="0.2">
      <c r="A12" s="23" t="s">
        <v>42</v>
      </c>
      <c r="B12" s="4" t="s">
        <v>43</v>
      </c>
      <c r="C12" s="9"/>
      <c r="D12" s="9">
        <v>1</v>
      </c>
      <c r="E12" s="9">
        <v>1</v>
      </c>
      <c r="F12" s="10">
        <v>1</v>
      </c>
      <c r="G12" s="10">
        <v>2</v>
      </c>
      <c r="H12" s="10">
        <v>0</v>
      </c>
      <c r="I12" s="10">
        <v>1</v>
      </c>
      <c r="J12" s="10">
        <v>0</v>
      </c>
      <c r="K12" s="10">
        <v>1</v>
      </c>
      <c r="L12" s="10">
        <v>0</v>
      </c>
      <c r="M12" s="208">
        <v>0</v>
      </c>
    </row>
    <row r="13" spans="1:14" ht="27.75" customHeight="1" x14ac:dyDescent="0.2">
      <c r="A13" s="23" t="s">
        <v>44</v>
      </c>
      <c r="B13" s="4" t="s">
        <v>45</v>
      </c>
      <c r="C13" s="9"/>
      <c r="D13" s="9"/>
      <c r="E13" s="9"/>
      <c r="F13" s="10"/>
      <c r="G13" s="10"/>
      <c r="H13" s="10">
        <v>0</v>
      </c>
      <c r="I13" s="10"/>
      <c r="J13" s="10">
        <v>0</v>
      </c>
      <c r="K13" s="10">
        <v>0</v>
      </c>
      <c r="L13" s="10">
        <v>0</v>
      </c>
      <c r="M13" s="208">
        <v>0</v>
      </c>
    </row>
    <row r="14" spans="1:14" ht="27.75" customHeight="1" x14ac:dyDescent="0.2">
      <c r="A14" s="23" t="s">
        <v>46</v>
      </c>
      <c r="B14" s="4" t="s">
        <v>47</v>
      </c>
      <c r="C14" s="9"/>
      <c r="D14" s="9"/>
      <c r="E14" s="9"/>
      <c r="F14" s="10"/>
      <c r="G14" s="10"/>
      <c r="H14" s="10">
        <v>0</v>
      </c>
      <c r="I14" s="10"/>
      <c r="J14" s="10">
        <v>0</v>
      </c>
      <c r="K14" s="10">
        <v>0</v>
      </c>
      <c r="L14" s="10">
        <v>0</v>
      </c>
      <c r="M14" s="208">
        <v>0</v>
      </c>
    </row>
    <row r="15" spans="1:14" ht="27.75" customHeight="1" x14ac:dyDescent="0.2">
      <c r="A15" s="120"/>
      <c r="B15" s="12" t="s">
        <v>71</v>
      </c>
      <c r="C15" s="13">
        <f>SUM(C12:C14)</f>
        <v>0</v>
      </c>
      <c r="D15" s="13">
        <f t="shared" ref="D15:M15" si="1">SUM(D12:D14)</f>
        <v>1</v>
      </c>
      <c r="E15" s="13">
        <f t="shared" si="1"/>
        <v>1</v>
      </c>
      <c r="F15" s="13">
        <f t="shared" si="1"/>
        <v>1</v>
      </c>
      <c r="G15" s="13">
        <f t="shared" si="1"/>
        <v>2</v>
      </c>
      <c r="H15" s="13">
        <f t="shared" si="1"/>
        <v>0</v>
      </c>
      <c r="I15" s="13">
        <f t="shared" si="1"/>
        <v>1</v>
      </c>
      <c r="J15" s="13">
        <f t="shared" si="1"/>
        <v>0</v>
      </c>
      <c r="K15" s="13">
        <f t="shared" si="1"/>
        <v>1</v>
      </c>
      <c r="L15" s="13">
        <f t="shared" si="1"/>
        <v>0</v>
      </c>
      <c r="M15" s="121">
        <f t="shared" si="1"/>
        <v>0</v>
      </c>
    </row>
    <row r="16" spans="1:14" ht="27.75" customHeight="1" x14ac:dyDescent="0.2">
      <c r="A16" s="23" t="s">
        <v>48</v>
      </c>
      <c r="B16" s="4" t="s">
        <v>49</v>
      </c>
      <c r="C16" s="9"/>
      <c r="D16" s="9"/>
      <c r="E16" s="9"/>
      <c r="F16" s="10">
        <v>0</v>
      </c>
      <c r="G16" s="10"/>
      <c r="H16" s="10">
        <v>0</v>
      </c>
      <c r="I16" s="10"/>
      <c r="J16" s="10">
        <v>0</v>
      </c>
      <c r="K16" s="10">
        <v>0</v>
      </c>
      <c r="L16" s="10">
        <v>0</v>
      </c>
      <c r="M16" s="208">
        <v>0</v>
      </c>
    </row>
    <row r="17" spans="1:13" ht="27.75" customHeight="1" x14ac:dyDescent="0.2">
      <c r="A17" s="23" t="s">
        <v>50</v>
      </c>
      <c r="B17" s="4" t="s">
        <v>51</v>
      </c>
      <c r="C17" s="9"/>
      <c r="D17" s="9">
        <v>1</v>
      </c>
      <c r="E17" s="9">
        <v>1</v>
      </c>
      <c r="F17" s="10">
        <v>0</v>
      </c>
      <c r="G17" s="10"/>
      <c r="H17" s="10">
        <v>0</v>
      </c>
      <c r="I17" s="10"/>
      <c r="J17" s="10">
        <v>0</v>
      </c>
      <c r="K17" s="10">
        <v>0</v>
      </c>
      <c r="L17" s="10">
        <v>0</v>
      </c>
      <c r="M17" s="208">
        <v>0</v>
      </c>
    </row>
    <row r="18" spans="1:13" ht="16.5" customHeight="1" x14ac:dyDescent="0.2">
      <c r="A18" s="23" t="s">
        <v>52</v>
      </c>
      <c r="B18" s="4" t="s">
        <v>53</v>
      </c>
      <c r="C18" s="9"/>
      <c r="D18" s="9"/>
      <c r="E18" s="9"/>
      <c r="F18" s="10">
        <v>0</v>
      </c>
      <c r="G18" s="10"/>
      <c r="H18" s="10">
        <v>0</v>
      </c>
      <c r="I18" s="10"/>
      <c r="J18" s="10">
        <v>0</v>
      </c>
      <c r="K18" s="10">
        <v>0</v>
      </c>
      <c r="L18" s="10">
        <v>0</v>
      </c>
      <c r="M18" s="208">
        <v>0</v>
      </c>
    </row>
    <row r="19" spans="1:13" ht="16.5" customHeight="1" x14ac:dyDescent="0.2">
      <c r="A19" s="23" t="s">
        <v>54</v>
      </c>
      <c r="B19" s="4" t="s">
        <v>55</v>
      </c>
      <c r="C19" s="11"/>
      <c r="D19" s="11"/>
      <c r="E19" s="11">
        <v>1</v>
      </c>
      <c r="F19" s="10">
        <v>0</v>
      </c>
      <c r="G19" s="10">
        <v>21</v>
      </c>
      <c r="H19" s="10">
        <v>2</v>
      </c>
      <c r="I19" s="10"/>
      <c r="J19" s="10">
        <v>0</v>
      </c>
      <c r="K19" s="10">
        <v>1</v>
      </c>
      <c r="L19" s="10">
        <v>0</v>
      </c>
      <c r="M19" s="208">
        <v>0</v>
      </c>
    </row>
    <row r="20" spans="1:13" ht="16.5" customHeight="1" thickBot="1" x14ac:dyDescent="0.25">
      <c r="A20" s="122"/>
      <c r="B20" s="14" t="s">
        <v>69</v>
      </c>
      <c r="C20" s="15">
        <f>SUM(C16:C19)</f>
        <v>0</v>
      </c>
      <c r="D20" s="15">
        <f t="shared" ref="D20:M20" si="2">SUM(D16:D19)</f>
        <v>1</v>
      </c>
      <c r="E20" s="15">
        <f t="shared" si="2"/>
        <v>2</v>
      </c>
      <c r="F20" s="15">
        <f t="shared" si="2"/>
        <v>0</v>
      </c>
      <c r="G20" s="15">
        <f t="shared" si="2"/>
        <v>21</v>
      </c>
      <c r="H20" s="15">
        <f t="shared" si="2"/>
        <v>2</v>
      </c>
      <c r="I20" s="15">
        <f t="shared" si="2"/>
        <v>0</v>
      </c>
      <c r="J20" s="15">
        <f t="shared" si="2"/>
        <v>0</v>
      </c>
      <c r="K20" s="15">
        <f t="shared" si="2"/>
        <v>1</v>
      </c>
      <c r="L20" s="15">
        <f t="shared" si="2"/>
        <v>0</v>
      </c>
      <c r="M20" s="123">
        <f t="shared" si="2"/>
        <v>0</v>
      </c>
    </row>
    <row r="21" spans="1:13" ht="16.5" customHeight="1" thickTop="1" thickBot="1" x14ac:dyDescent="0.25">
      <c r="A21" s="124"/>
      <c r="B21" s="113" t="s">
        <v>24</v>
      </c>
      <c r="C21" s="125">
        <f>C11+C15+C20</f>
        <v>1</v>
      </c>
      <c r="D21" s="125">
        <f t="shared" ref="D21:M21" si="3">D11+D15+D20</f>
        <v>6</v>
      </c>
      <c r="E21" s="125">
        <f t="shared" si="3"/>
        <v>5</v>
      </c>
      <c r="F21" s="125">
        <f t="shared" si="3"/>
        <v>2</v>
      </c>
      <c r="G21" s="125">
        <f t="shared" si="3"/>
        <v>23</v>
      </c>
      <c r="H21" s="125">
        <f t="shared" si="3"/>
        <v>4</v>
      </c>
      <c r="I21" s="125">
        <f t="shared" si="3"/>
        <v>1</v>
      </c>
      <c r="J21" s="125">
        <f t="shared" si="3"/>
        <v>2</v>
      </c>
      <c r="K21" s="125">
        <f t="shared" si="3"/>
        <v>2</v>
      </c>
      <c r="L21" s="125">
        <f t="shared" si="3"/>
        <v>0</v>
      </c>
      <c r="M21" s="126">
        <f t="shared" si="3"/>
        <v>1</v>
      </c>
    </row>
  </sheetData>
  <mergeCells count="2">
    <mergeCell ref="A1:M1"/>
    <mergeCell ref="A2:M2"/>
  </mergeCells>
  <phoneticPr fontId="3" type="noConversion"/>
  <conditionalFormatting sqref="C4:M10 C12:M14 C16:M19">
    <cfRule type="cellIs" dxfId="2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13</vt:i4>
      </vt:variant>
    </vt:vector>
  </HeadingPairs>
  <TitlesOfParts>
    <vt:vector size="13" baseType="lpstr">
      <vt:lpstr>tab_1</vt:lpstr>
      <vt:lpstr>tab_2</vt:lpstr>
      <vt:lpstr>tab_3</vt:lpstr>
      <vt:lpstr>tab_4</vt:lpstr>
      <vt:lpstr>tab_5</vt:lpstr>
      <vt:lpstr>tab_6</vt:lpstr>
      <vt:lpstr>tab_7</vt:lpstr>
      <vt:lpstr>tab_ 8</vt:lpstr>
      <vt:lpstr>tab_9</vt:lpstr>
      <vt:lpstr>tab_ 10</vt:lpstr>
      <vt:lpstr>tab_11 </vt:lpstr>
      <vt:lpstr>tab_12</vt:lpstr>
      <vt:lpstr>tab_13</vt:lpstr>
    </vt:vector>
  </TitlesOfParts>
  <Company>Narodny inspektorat prace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Kuntova Gabriela</cp:lastModifiedBy>
  <cp:lastPrinted>2016-05-03T11:54:46Z</cp:lastPrinted>
  <dcterms:created xsi:type="dcterms:W3CDTF">2007-03-08T11:54:25Z</dcterms:created>
  <dcterms:modified xsi:type="dcterms:W3CDTF">2016-05-03T11:55:09Z</dcterms:modified>
</cp:coreProperties>
</file>