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260" windowHeight="8280" activeTab="0"/>
  </bookViews>
  <sheets>
    <sheet name="Hárok3" sheetId="1" r:id="rId1"/>
  </sheets>
  <definedNames>
    <definedName name="_xlnm.Print_Area" localSheetId="0">'Hárok3'!$A$1:$D$62</definedName>
  </definedNames>
  <calcPr fullCalcOnLoad="1"/>
</workbook>
</file>

<file path=xl/sharedStrings.xml><?xml version="1.0" encoding="utf-8"?>
<sst xmlns="http://schemas.openxmlformats.org/spreadsheetml/2006/main" count="52" uniqueCount="44">
  <si>
    <t>Bežné výdavky</t>
  </si>
  <si>
    <t>Kapitálové výdavky</t>
  </si>
  <si>
    <t>Spolu</t>
  </si>
  <si>
    <t>a</t>
  </si>
  <si>
    <t>z toho:</t>
  </si>
  <si>
    <t xml:space="preserve">    správy na obce </t>
  </si>
  <si>
    <t xml:space="preserve">B. Dotácia na prenesený výkon pôsobnosti štátnej </t>
  </si>
  <si>
    <t xml:space="preserve">    správy na vyššie územné celky </t>
  </si>
  <si>
    <t xml:space="preserve">Obce </t>
  </si>
  <si>
    <t xml:space="preserve">Vyššie územné celky </t>
  </si>
  <si>
    <t xml:space="preserve">Dotácie pre obce a vyššie územné celky spolu </t>
  </si>
  <si>
    <t>z toho :</t>
  </si>
  <si>
    <t xml:space="preserve">A. Dotácia na prenesený výkon pôsobnosti štátnej </t>
  </si>
  <si>
    <t xml:space="preserve">Príloha č. 5 </t>
  </si>
  <si>
    <t>(v eurách)</t>
  </si>
  <si>
    <t xml:space="preserve">     č. 50/1976 Zb. o územnom plánovaní a stavebnom poriadku </t>
  </si>
  <si>
    <t xml:space="preserve">     (stavebný zákon) v znení neskorších  predpisov a na úseku</t>
  </si>
  <si>
    <t xml:space="preserve">     bývania </t>
  </si>
  <si>
    <t>regionálne školstvo</t>
  </si>
  <si>
    <t>c)  regionálne školstvo</t>
  </si>
  <si>
    <t>Ministerstvo vnútra SR spolu:</t>
  </si>
  <si>
    <t>Ministerstvo dopravy, výstavby a regionálneho rozvoja SR spolu:</t>
  </si>
  <si>
    <t xml:space="preserve">a)  doprava             </t>
  </si>
  <si>
    <t>b)  pôsobnosti na úseku stavebného poriadku podľa zákona</t>
  </si>
  <si>
    <t>Ministerstvo školstva, vedy, výskumu a športu SR spolu:</t>
  </si>
  <si>
    <t>a)  matričná činnosť podľa zákona Národnej rady Slovenskej
     republiky č. 154/1994 Z. z.  o matrikách v znení neskorších 
     predpisov</t>
  </si>
  <si>
    <t>b)  hlásenie pobytu občanov a registrer obyvateľov Slovenskej 
      republiky podľa zákona Národnej rady Slovenskej republiky 
     č.253/1998 Z. z. o hlásení pobytu občanov Slovenskej 
     republiky a registri obyvateľov Slovenskej republiky v znení
     neskorších predpisov</t>
  </si>
  <si>
    <t>d)  starostlivosť o životné prostredie</t>
  </si>
  <si>
    <t xml:space="preserve">e)  voľby podľa zákona č. 180/2014 Z. z. o podmienkach výkonu  
      volebného práva a o zmene a doplnení niektorých zákonov </t>
  </si>
  <si>
    <t xml:space="preserve">f)   register adries podľa zákona č. 125/2015 Z. z. o registri adries 
     a o zmene a doplnení niektorých zákonov
</t>
  </si>
  <si>
    <t xml:space="preserve">     bývania podľa zákona č. 150/2013 Z.z. o Štátnom fonde rozvoja bývania</t>
  </si>
  <si>
    <t xml:space="preserve">      ZÁVÄZNÉ LIMITY DOTÁCIÍ OBCIAM A VYŠŠÍM ÚZEMNÝM CELKOM NA ROK 2017</t>
  </si>
  <si>
    <t xml:space="preserve">voľby podľa zákona č. 180/2014 Z. z. o podmienkach výkonu volebného práva a o zmene a doplnení niektorých zákonov </t>
  </si>
  <si>
    <t>A. Dotácie zo štátneho rozpočtu z kapitoly Všeobecná pokladničná správa</t>
  </si>
  <si>
    <t>z toho:  dotácia na individuálne potreby obcí</t>
  </si>
  <si>
    <t>dotácia na záchranu a obnovu kultúrnych pamiatok</t>
  </si>
  <si>
    <t>z toho:  Banská Štiavnica</t>
  </si>
  <si>
    <t>Bardejov</t>
  </si>
  <si>
    <t>Levoča</t>
  </si>
  <si>
    <t>Kremnica</t>
  </si>
  <si>
    <t>Martin</t>
  </si>
  <si>
    <t>Vysoké Tatry</t>
  </si>
  <si>
    <t>Spišské Podhradie</t>
  </si>
  <si>
    <t xml:space="preserve">k zákonu č. ... /2016 Z. z.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</si>
</sst>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justify" vertical="justify" wrapText="1"/>
    </xf>
    <xf numFmtId="0" fontId="4" fillId="0" borderId="12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justify" vertical="justify" wrapText="1"/>
    </xf>
    <xf numFmtId="3" fontId="3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left" wrapText="1"/>
    </xf>
    <xf numFmtId="3" fontId="5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 indent="5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justify" vertical="justify" wrapText="1"/>
    </xf>
    <xf numFmtId="0" fontId="4" fillId="0" borderId="17" xfId="0" applyFont="1" applyFill="1" applyBorder="1" applyAlignment="1">
      <alignment horizontal="justify" vertical="justify" wrapText="1"/>
    </xf>
    <xf numFmtId="0" fontId="4" fillId="0" borderId="12" xfId="0" applyFont="1" applyFill="1" applyBorder="1" applyAlignment="1">
      <alignment horizontal="justify" vertical="justify" wrapText="1"/>
    </xf>
    <xf numFmtId="3" fontId="5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justify" vertical="justify" wrapText="1"/>
    </xf>
    <xf numFmtId="49" fontId="4" fillId="0" borderId="17" xfId="0" applyNumberFormat="1" applyFont="1" applyFill="1" applyBorder="1" applyAlignment="1">
      <alignment horizontal="justify" vertical="justify" wrapText="1"/>
    </xf>
    <xf numFmtId="49" fontId="4" fillId="0" borderId="12" xfId="0" applyNumberFormat="1" applyFont="1" applyFill="1" applyBorder="1" applyAlignment="1">
      <alignment horizontal="justify" vertical="justify" wrapText="1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SheetLayoutView="100" workbookViewId="0" topLeftCell="A1">
      <selection activeCell="C62" sqref="C62"/>
    </sheetView>
  </sheetViews>
  <sheetFormatPr defaultColWidth="9.140625" defaultRowHeight="12.75"/>
  <cols>
    <col min="1" max="1" width="62.140625" style="0" customWidth="1"/>
    <col min="2" max="4" width="15.57421875" style="61" customWidth="1"/>
    <col min="6" max="6" width="11.140625" style="0" bestFit="1" customWidth="1"/>
    <col min="7" max="7" width="17.00390625" style="0" customWidth="1"/>
    <col min="9" max="9" width="11.140625" style="0" bestFit="1" customWidth="1"/>
  </cols>
  <sheetData>
    <row r="1" spans="1:4" ht="15">
      <c r="A1" s="13"/>
      <c r="B1" s="55"/>
      <c r="C1" s="55" t="s">
        <v>13</v>
      </c>
      <c r="D1" s="55"/>
    </row>
    <row r="2" spans="1:4" ht="15">
      <c r="A2" s="13"/>
      <c r="B2" s="55"/>
      <c r="C2" s="55" t="s">
        <v>43</v>
      </c>
      <c r="D2" s="55"/>
    </row>
    <row r="3" spans="1:4" ht="15">
      <c r="A3" s="13"/>
      <c r="B3" s="55"/>
      <c r="C3" s="55"/>
      <c r="D3" s="55"/>
    </row>
    <row r="4" spans="1:4" ht="15">
      <c r="A4" s="13"/>
      <c r="B4" s="55"/>
      <c r="C4" s="55"/>
      <c r="D4" s="55"/>
    </row>
    <row r="5" spans="1:4" ht="15">
      <c r="A5" s="13"/>
      <c r="B5" s="55"/>
      <c r="C5" s="55"/>
      <c r="D5" s="55"/>
    </row>
    <row r="6" spans="1:4" ht="14.25">
      <c r="A6" s="69" t="s">
        <v>31</v>
      </c>
      <c r="B6" s="70"/>
      <c r="C6" s="70"/>
      <c r="D6" s="70"/>
    </row>
    <row r="7" spans="1:4" ht="15">
      <c r="A7" s="71" t="s">
        <v>14</v>
      </c>
      <c r="B7" s="71"/>
      <c r="C7" s="71"/>
      <c r="D7" s="71"/>
    </row>
    <row r="8" spans="1:4" ht="15">
      <c r="A8" s="13"/>
      <c r="B8" s="55"/>
      <c r="C8" s="55"/>
      <c r="D8" s="55"/>
    </row>
    <row r="9" spans="1:4" ht="15">
      <c r="A9" s="13"/>
      <c r="B9" s="55"/>
      <c r="C9" s="55"/>
      <c r="D9" s="55"/>
    </row>
    <row r="10" spans="1:4" ht="15">
      <c r="A10" s="13"/>
      <c r="B10" s="55"/>
      <c r="C10" s="55"/>
      <c r="D10" s="55"/>
    </row>
    <row r="11" spans="1:8" ht="28.5">
      <c r="A11" s="14"/>
      <c r="B11" s="56" t="s">
        <v>0</v>
      </c>
      <c r="C11" s="56" t="s">
        <v>1</v>
      </c>
      <c r="D11" s="56" t="s">
        <v>2</v>
      </c>
      <c r="F11" s="1"/>
      <c r="G11" s="2"/>
      <c r="H11" s="2"/>
    </row>
    <row r="12" spans="1:8" ht="15">
      <c r="A12" s="15" t="s">
        <v>3</v>
      </c>
      <c r="B12" s="19">
        <v>1</v>
      </c>
      <c r="C12" s="19">
        <v>2</v>
      </c>
      <c r="D12" s="19">
        <v>3</v>
      </c>
      <c r="F12" s="3"/>
      <c r="G12" s="3"/>
      <c r="H12" s="3"/>
    </row>
    <row r="13" spans="1:8" ht="15.75" customHeight="1">
      <c r="A13" s="16" t="s">
        <v>10</v>
      </c>
      <c r="B13" s="17">
        <f>B16+B53</f>
        <v>1260198309</v>
      </c>
      <c r="C13" s="17">
        <f>C16+C53</f>
        <v>5100000</v>
      </c>
      <c r="D13" s="17">
        <f>D16+D53</f>
        <v>1265298309</v>
      </c>
      <c r="F13" s="53"/>
      <c r="G13" s="4"/>
      <c r="H13" s="4"/>
    </row>
    <row r="14" spans="1:8" ht="15">
      <c r="A14" s="18" t="s">
        <v>11</v>
      </c>
      <c r="B14" s="19"/>
      <c r="C14" s="19"/>
      <c r="D14" s="19"/>
      <c r="F14" s="5"/>
      <c r="G14" s="6"/>
      <c r="H14" s="6"/>
    </row>
    <row r="15" spans="1:8" ht="15" customHeight="1">
      <c r="A15" s="20" t="s">
        <v>8</v>
      </c>
      <c r="B15" s="19"/>
      <c r="C15" s="19"/>
      <c r="D15" s="19"/>
      <c r="F15" s="7"/>
      <c r="G15" s="6"/>
      <c r="H15" s="6"/>
    </row>
    <row r="16" spans="1:8" ht="15" customHeight="1">
      <c r="A16" s="21" t="s">
        <v>2</v>
      </c>
      <c r="B16" s="22">
        <f>B18+B28</f>
        <v>794932973</v>
      </c>
      <c r="C16" s="22">
        <f>C18+C28</f>
        <v>5100000</v>
      </c>
      <c r="D16" s="22">
        <f>D18+D28</f>
        <v>800032973</v>
      </c>
      <c r="F16" s="8"/>
      <c r="G16" s="9"/>
      <c r="H16" s="9"/>
    </row>
    <row r="17" spans="1:8" ht="15" customHeight="1">
      <c r="A17" s="14" t="s">
        <v>4</v>
      </c>
      <c r="B17" s="26"/>
      <c r="C17" s="26"/>
      <c r="D17" s="26"/>
      <c r="F17" s="10"/>
      <c r="G17" s="10"/>
      <c r="H17" s="10"/>
    </row>
    <row r="18" spans="1:8" ht="28.5">
      <c r="A18" s="62" t="s">
        <v>33</v>
      </c>
      <c r="B18" s="63">
        <f>SUM(B19:B25)</f>
        <v>0</v>
      </c>
      <c r="C18" s="63">
        <f>C19+C20</f>
        <v>5100000</v>
      </c>
      <c r="D18" s="63">
        <f>SUM(B18:C18)</f>
        <v>5100000</v>
      </c>
      <c r="F18" s="8"/>
      <c r="G18" s="54"/>
      <c r="H18" s="54"/>
    </row>
    <row r="19" spans="1:8" ht="15" customHeight="1">
      <c r="A19" s="64" t="s">
        <v>34</v>
      </c>
      <c r="B19" s="26">
        <v>0</v>
      </c>
      <c r="C19" s="65">
        <v>2700000</v>
      </c>
      <c r="D19" s="65">
        <f>SUM(B19:C19)</f>
        <v>2700000</v>
      </c>
      <c r="F19" s="1"/>
      <c r="G19" s="10"/>
      <c r="H19" s="10"/>
    </row>
    <row r="20" spans="1:8" ht="15" customHeight="1">
      <c r="A20" s="66" t="s">
        <v>35</v>
      </c>
      <c r="B20" s="67">
        <f>SUM(B21+B22+B23+B24+B25)</f>
        <v>0</v>
      </c>
      <c r="C20" s="65">
        <f>C21+C22+C23+C24+C25+C26+C27</f>
        <v>2400000</v>
      </c>
      <c r="D20" s="65">
        <f>D21+D22+D23+D24+D25+D26+D27</f>
        <v>2400000</v>
      </c>
      <c r="F20" s="1"/>
      <c r="G20" s="10"/>
      <c r="H20" s="10"/>
    </row>
    <row r="21" spans="1:8" ht="15" customHeight="1">
      <c r="A21" s="68" t="s">
        <v>36</v>
      </c>
      <c r="B21" s="37">
        <v>0</v>
      </c>
      <c r="C21" s="65">
        <v>700000</v>
      </c>
      <c r="D21" s="65">
        <f aca="true" t="shared" si="0" ref="D21:D27">SUM(B21+C21)</f>
        <v>700000</v>
      </c>
      <c r="F21" s="1"/>
      <c r="G21" s="10"/>
      <c r="H21" s="10"/>
    </row>
    <row r="22" spans="1:8" ht="15" customHeight="1">
      <c r="A22" s="66" t="s">
        <v>37</v>
      </c>
      <c r="B22" s="37">
        <v>0</v>
      </c>
      <c r="C22" s="65">
        <v>480000</v>
      </c>
      <c r="D22" s="65">
        <f t="shared" si="0"/>
        <v>480000</v>
      </c>
      <c r="F22" s="1"/>
      <c r="G22" s="10"/>
      <c r="H22" s="10"/>
    </row>
    <row r="23" spans="1:8" ht="15" customHeight="1">
      <c r="A23" s="66" t="s">
        <v>38</v>
      </c>
      <c r="B23" s="37">
        <v>0</v>
      </c>
      <c r="C23" s="65">
        <v>500000</v>
      </c>
      <c r="D23" s="65">
        <f t="shared" si="0"/>
        <v>500000</v>
      </c>
      <c r="F23" s="1"/>
      <c r="G23" s="10"/>
      <c r="H23" s="10"/>
    </row>
    <row r="24" spans="1:8" ht="15" customHeight="1">
      <c r="A24" s="66" t="s">
        <v>39</v>
      </c>
      <c r="B24" s="37">
        <v>0</v>
      </c>
      <c r="C24" s="65">
        <v>275000</v>
      </c>
      <c r="D24" s="65">
        <f t="shared" si="0"/>
        <v>275000</v>
      </c>
      <c r="F24" s="1"/>
      <c r="G24" s="10"/>
      <c r="H24" s="10"/>
    </row>
    <row r="25" spans="1:8" ht="15" customHeight="1">
      <c r="A25" s="66" t="s">
        <v>40</v>
      </c>
      <c r="B25" s="37">
        <v>0</v>
      </c>
      <c r="C25" s="65">
        <v>205000</v>
      </c>
      <c r="D25" s="65">
        <f t="shared" si="0"/>
        <v>205000</v>
      </c>
      <c r="F25" s="1"/>
      <c r="G25" s="10"/>
      <c r="H25" s="10"/>
    </row>
    <row r="26" spans="1:8" ht="15" customHeight="1">
      <c r="A26" s="66" t="s">
        <v>41</v>
      </c>
      <c r="B26" s="37">
        <v>0</v>
      </c>
      <c r="C26" s="65">
        <v>150000</v>
      </c>
      <c r="D26" s="65">
        <f t="shared" si="0"/>
        <v>150000</v>
      </c>
      <c r="F26" s="1"/>
      <c r="G26" s="10"/>
      <c r="H26" s="10"/>
    </row>
    <row r="27" spans="1:8" ht="15" customHeight="1">
      <c r="A27" s="66" t="s">
        <v>42</v>
      </c>
      <c r="B27" s="37">
        <v>0</v>
      </c>
      <c r="C27" s="65">
        <v>90000</v>
      </c>
      <c r="D27" s="65">
        <f t="shared" si="0"/>
        <v>90000</v>
      </c>
      <c r="F27" s="1"/>
      <c r="G27" s="10"/>
      <c r="H27" s="10"/>
    </row>
    <row r="28" spans="1:8" ht="15" customHeight="1">
      <c r="A28" s="23" t="s">
        <v>6</v>
      </c>
      <c r="B28" s="85">
        <f>B30+B43</f>
        <v>794932973</v>
      </c>
      <c r="C28" s="85">
        <f>C30+C43</f>
        <v>0</v>
      </c>
      <c r="D28" s="85">
        <f>D30+D43</f>
        <v>794932973</v>
      </c>
      <c r="F28" s="1"/>
      <c r="G28" s="10"/>
      <c r="H28" s="10"/>
    </row>
    <row r="29" spans="1:8" ht="15" customHeight="1">
      <c r="A29" s="24" t="s">
        <v>5</v>
      </c>
      <c r="B29" s="78"/>
      <c r="C29" s="78"/>
      <c r="D29" s="78"/>
      <c r="F29" s="45"/>
      <c r="G29" s="44"/>
      <c r="H29" s="86"/>
    </row>
    <row r="30" spans="1:8" ht="15" customHeight="1">
      <c r="A30" s="14" t="s">
        <v>20</v>
      </c>
      <c r="B30" s="57">
        <f>B32+B35+B39+B40+B41+B42</f>
        <v>788429308</v>
      </c>
      <c r="C30" s="57">
        <f>C32+C35+C39+C40+C41+C42</f>
        <v>0</v>
      </c>
      <c r="D30" s="57">
        <f>B30+C30</f>
        <v>788429308</v>
      </c>
      <c r="H30" s="87"/>
    </row>
    <row r="31" spans="1:8" ht="15" customHeight="1">
      <c r="A31" s="41" t="s">
        <v>4</v>
      </c>
      <c r="B31" s="58"/>
      <c r="C31" s="59"/>
      <c r="D31" s="59"/>
      <c r="F31" s="11"/>
      <c r="G31" s="47"/>
      <c r="H31" s="39"/>
    </row>
    <row r="32" spans="1:8" ht="15" customHeight="1">
      <c r="A32" s="82" t="s">
        <v>25</v>
      </c>
      <c r="B32" s="74">
        <v>6268954</v>
      </c>
      <c r="C32" s="74">
        <v>0</v>
      </c>
      <c r="D32" s="74">
        <f>B32+C32</f>
        <v>6268954</v>
      </c>
      <c r="F32" s="11"/>
      <c r="G32" s="46"/>
      <c r="H32" s="39"/>
    </row>
    <row r="33" spans="1:8" ht="15" customHeight="1">
      <c r="A33" s="83"/>
      <c r="B33" s="77"/>
      <c r="C33" s="75"/>
      <c r="D33" s="75"/>
      <c r="F33" s="48"/>
      <c r="G33" s="46"/>
      <c r="H33" s="10"/>
    </row>
    <row r="34" spans="1:8" ht="15" customHeight="1">
      <c r="A34" s="84"/>
      <c r="B34" s="78"/>
      <c r="C34" s="76"/>
      <c r="D34" s="76"/>
      <c r="F34" s="11"/>
      <c r="G34" s="46"/>
      <c r="H34" s="10"/>
    </row>
    <row r="35" spans="1:8" ht="15" customHeight="1">
      <c r="A35" s="90" t="s">
        <v>26</v>
      </c>
      <c r="B35" s="79">
        <v>1798000</v>
      </c>
      <c r="C35" s="74">
        <v>0</v>
      </c>
      <c r="D35" s="74">
        <f>B35+C35</f>
        <v>1798000</v>
      </c>
      <c r="H35" s="10"/>
    </row>
    <row r="36" spans="1:8" ht="13.5" customHeight="1">
      <c r="A36" s="91"/>
      <c r="B36" s="80"/>
      <c r="C36" s="75"/>
      <c r="D36" s="75"/>
      <c r="H36" s="10"/>
    </row>
    <row r="37" spans="1:8" ht="13.5" customHeight="1">
      <c r="A37" s="91"/>
      <c r="B37" s="80"/>
      <c r="C37" s="75"/>
      <c r="D37" s="75"/>
      <c r="F37" s="11"/>
      <c r="G37" s="46"/>
      <c r="H37" s="10"/>
    </row>
    <row r="38" spans="1:4" ht="33.75" customHeight="1">
      <c r="A38" s="92"/>
      <c r="B38" s="81"/>
      <c r="C38" s="76"/>
      <c r="D38" s="76"/>
    </row>
    <row r="39" spans="1:4" ht="15">
      <c r="A39" s="49" t="s">
        <v>19</v>
      </c>
      <c r="B39" s="37">
        <v>772504709</v>
      </c>
      <c r="C39" s="37">
        <v>0</v>
      </c>
      <c r="D39" s="37">
        <f>B39+C39</f>
        <v>772504709</v>
      </c>
    </row>
    <row r="40" spans="1:4" ht="15">
      <c r="A40" s="50" t="s">
        <v>27</v>
      </c>
      <c r="B40" s="38">
        <v>507082</v>
      </c>
      <c r="C40" s="37">
        <v>0</v>
      </c>
      <c r="D40" s="37">
        <f aca="true" t="shared" si="1" ref="D40:D45">B40+C40</f>
        <v>507082</v>
      </c>
    </row>
    <row r="41" spans="1:4" ht="33.75" customHeight="1">
      <c r="A41" s="50" t="s">
        <v>28</v>
      </c>
      <c r="B41" s="38">
        <v>7050700</v>
      </c>
      <c r="C41" s="38">
        <v>0</v>
      </c>
      <c r="D41" s="38">
        <f t="shared" si="1"/>
        <v>7050700</v>
      </c>
    </row>
    <row r="42" spans="1:5" ht="30" customHeight="1">
      <c r="A42" s="52" t="s">
        <v>29</v>
      </c>
      <c r="B42" s="38">
        <v>299863</v>
      </c>
      <c r="C42" s="38">
        <v>0</v>
      </c>
      <c r="D42" s="38">
        <f t="shared" si="1"/>
        <v>299863</v>
      </c>
      <c r="E42" s="51"/>
    </row>
    <row r="43" spans="1:8" ht="15">
      <c r="A43" s="33" t="s">
        <v>21</v>
      </c>
      <c r="B43" s="26">
        <f>B45+B46</f>
        <v>6503665</v>
      </c>
      <c r="C43" s="26">
        <v>0</v>
      </c>
      <c r="D43" s="37">
        <f t="shared" si="1"/>
        <v>6503665</v>
      </c>
      <c r="F43" s="11"/>
      <c r="G43" s="46"/>
      <c r="H43" s="10"/>
    </row>
    <row r="44" spans="1:8" ht="15">
      <c r="A44" s="33" t="s">
        <v>4</v>
      </c>
      <c r="B44" s="37"/>
      <c r="C44" s="37"/>
      <c r="D44" s="37"/>
      <c r="F44" s="11"/>
      <c r="G44" s="46"/>
      <c r="H44" s="10"/>
    </row>
    <row r="45" spans="1:8" ht="15" customHeight="1">
      <c r="A45" s="33" t="s">
        <v>22</v>
      </c>
      <c r="B45" s="38">
        <v>285401</v>
      </c>
      <c r="C45" s="38">
        <v>0</v>
      </c>
      <c r="D45" s="37">
        <f t="shared" si="1"/>
        <v>285401</v>
      </c>
      <c r="H45" s="10"/>
    </row>
    <row r="46" spans="1:8" ht="15" customHeight="1">
      <c r="A46" s="34" t="s">
        <v>23</v>
      </c>
      <c r="B46" s="79">
        <v>6218264</v>
      </c>
      <c r="C46" s="79">
        <v>0</v>
      </c>
      <c r="D46" s="79">
        <f>B46+C46</f>
        <v>6218264</v>
      </c>
      <c r="H46" s="10"/>
    </row>
    <row r="47" spans="1:8" ht="15" customHeight="1">
      <c r="A47" s="35" t="s">
        <v>15</v>
      </c>
      <c r="B47" s="88"/>
      <c r="C47" s="88"/>
      <c r="D47" s="88"/>
      <c r="F47" s="1"/>
      <c r="G47" s="10"/>
      <c r="H47" s="10"/>
    </row>
    <row r="48" spans="1:8" ht="15" customHeight="1">
      <c r="A48" s="35" t="s">
        <v>16</v>
      </c>
      <c r="B48" s="88"/>
      <c r="C48" s="88"/>
      <c r="D48" s="88"/>
      <c r="F48" s="1"/>
      <c r="G48" s="10"/>
      <c r="H48" s="10"/>
    </row>
    <row r="49" spans="1:8" ht="15" customHeight="1">
      <c r="A49" s="35" t="s">
        <v>30</v>
      </c>
      <c r="B49" s="88"/>
      <c r="C49" s="88"/>
      <c r="D49" s="88"/>
      <c r="H49" s="10"/>
    </row>
    <row r="50" spans="1:8" ht="15" customHeight="1">
      <c r="A50" s="36" t="s">
        <v>17</v>
      </c>
      <c r="B50" s="89"/>
      <c r="C50" s="89"/>
      <c r="D50" s="89"/>
      <c r="H50" s="10"/>
    </row>
    <row r="51" spans="1:8" ht="15">
      <c r="A51" s="72" t="s">
        <v>9</v>
      </c>
      <c r="B51" s="27"/>
      <c r="C51" s="27"/>
      <c r="D51" s="28"/>
      <c r="G51" s="10"/>
      <c r="H51" s="10"/>
    </row>
    <row r="52" spans="1:8" ht="15">
      <c r="A52" s="73"/>
      <c r="B52" s="29"/>
      <c r="C52" s="29"/>
      <c r="D52" s="30"/>
      <c r="F52" s="1"/>
      <c r="G52" s="10"/>
      <c r="H52" s="10"/>
    </row>
    <row r="53" spans="1:8" ht="15" customHeight="1">
      <c r="A53" s="21" t="s">
        <v>2</v>
      </c>
      <c r="B53" s="22">
        <f>B55</f>
        <v>465265336</v>
      </c>
      <c r="C53" s="22">
        <f>C55</f>
        <v>0</v>
      </c>
      <c r="D53" s="22">
        <f>D55</f>
        <v>465265336</v>
      </c>
      <c r="F53" s="10"/>
      <c r="G53" s="10"/>
      <c r="H53" s="12"/>
    </row>
    <row r="54" spans="1:8" ht="15" customHeight="1">
      <c r="A54" s="25" t="s">
        <v>4</v>
      </c>
      <c r="B54" s="31"/>
      <c r="C54" s="31"/>
      <c r="D54" s="31"/>
      <c r="F54" s="10"/>
      <c r="G54" s="10"/>
      <c r="H54" s="12"/>
    </row>
    <row r="55" spans="1:8" ht="14.25">
      <c r="A55" s="23" t="s">
        <v>12</v>
      </c>
      <c r="B55" s="93">
        <f>B57+B60</f>
        <v>465265336</v>
      </c>
      <c r="C55" s="93">
        <f>C57+C60</f>
        <v>0</v>
      </c>
      <c r="D55" s="93">
        <f>D57+D60</f>
        <v>465265336</v>
      </c>
      <c r="F55" s="10"/>
      <c r="G55" s="10"/>
      <c r="H55" s="9"/>
    </row>
    <row r="56" spans="1:8" ht="14.25">
      <c r="A56" s="24" t="s">
        <v>7</v>
      </c>
      <c r="B56" s="94"/>
      <c r="C56" s="94"/>
      <c r="D56" s="94"/>
      <c r="F56" s="10"/>
      <c r="G56" s="10"/>
      <c r="H56" s="9"/>
    </row>
    <row r="57" spans="1:8" ht="15">
      <c r="A57" s="42" t="s">
        <v>24</v>
      </c>
      <c r="B57" s="43">
        <v>465060136</v>
      </c>
      <c r="C57" s="43">
        <v>0</v>
      </c>
      <c r="D57" s="43">
        <f>B57+C57</f>
        <v>465060136</v>
      </c>
      <c r="F57" s="10"/>
      <c r="G57" s="10"/>
      <c r="H57" s="86"/>
    </row>
    <row r="58" spans="1:8" ht="15">
      <c r="A58" s="42" t="s">
        <v>4</v>
      </c>
      <c r="B58" s="40"/>
      <c r="C58" s="40"/>
      <c r="D58" s="43"/>
      <c r="F58" s="10"/>
      <c r="G58" s="10"/>
      <c r="H58" s="87"/>
    </row>
    <row r="59" spans="1:8" ht="15">
      <c r="A59" s="14" t="s">
        <v>18</v>
      </c>
      <c r="B59" s="26">
        <v>465060136</v>
      </c>
      <c r="C59" s="26">
        <v>0</v>
      </c>
      <c r="D59" s="43">
        <f>B59+C59</f>
        <v>465060136</v>
      </c>
      <c r="F59" s="10"/>
      <c r="G59" s="10"/>
      <c r="H59" s="39"/>
    </row>
    <row r="60" spans="1:8" ht="15">
      <c r="A60" s="14" t="s">
        <v>20</v>
      </c>
      <c r="B60" s="43">
        <v>205200</v>
      </c>
      <c r="C60" s="43">
        <v>0</v>
      </c>
      <c r="D60" s="43">
        <f>B60+C60</f>
        <v>205200</v>
      </c>
      <c r="F60" s="10"/>
      <c r="G60" s="10"/>
      <c r="H60" s="86"/>
    </row>
    <row r="61" spans="1:8" ht="15">
      <c r="A61" s="42" t="s">
        <v>4</v>
      </c>
      <c r="B61" s="40"/>
      <c r="C61" s="40"/>
      <c r="D61" s="43"/>
      <c r="F61" s="10"/>
      <c r="G61" s="10"/>
      <c r="H61" s="87"/>
    </row>
    <row r="62" spans="1:8" ht="30">
      <c r="A62" s="50" t="s">
        <v>32</v>
      </c>
      <c r="B62" s="57">
        <v>205200</v>
      </c>
      <c r="C62" s="57">
        <v>0</v>
      </c>
      <c r="D62" s="43">
        <f>B62+C62</f>
        <v>205200</v>
      </c>
      <c r="F62" s="10"/>
      <c r="G62" s="10"/>
      <c r="H62" s="39"/>
    </row>
    <row r="63" spans="1:8" ht="12.75">
      <c r="A63" s="32"/>
      <c r="B63" s="60"/>
      <c r="C63" s="60"/>
      <c r="D63" s="60"/>
      <c r="F63" s="10"/>
      <c r="G63" s="10"/>
      <c r="H63" s="39"/>
    </row>
    <row r="64" spans="6:8" ht="12.75">
      <c r="F64" s="8"/>
      <c r="G64" s="44"/>
      <c r="H64" s="10"/>
    </row>
  </sheetData>
  <sheetProtection/>
  <mergeCells count="23">
    <mergeCell ref="H57:H58"/>
    <mergeCell ref="D35:D38"/>
    <mergeCell ref="A35:A38"/>
    <mergeCell ref="D32:D34"/>
    <mergeCell ref="C35:C38"/>
    <mergeCell ref="H60:H61"/>
    <mergeCell ref="B55:B56"/>
    <mergeCell ref="C55:C56"/>
    <mergeCell ref="D55:D56"/>
    <mergeCell ref="H29:H30"/>
    <mergeCell ref="B46:B50"/>
    <mergeCell ref="C46:C50"/>
    <mergeCell ref="D46:D50"/>
    <mergeCell ref="B28:B29"/>
    <mergeCell ref="C28:C29"/>
    <mergeCell ref="A6:D6"/>
    <mergeCell ref="A7:D7"/>
    <mergeCell ref="A51:A52"/>
    <mergeCell ref="C32:C34"/>
    <mergeCell ref="B32:B34"/>
    <mergeCell ref="B35:B38"/>
    <mergeCell ref="A32:A34"/>
    <mergeCell ref="D28:D29"/>
  </mergeCells>
  <printOptions/>
  <pageMargins left="0.9544791666666667" right="0.75" top="1" bottom="1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Sulakova Iveta</cp:lastModifiedBy>
  <cp:lastPrinted>2016-07-29T09:03:24Z</cp:lastPrinted>
  <dcterms:created xsi:type="dcterms:W3CDTF">2004-07-06T10:34:22Z</dcterms:created>
  <dcterms:modified xsi:type="dcterms:W3CDTF">2016-09-30T16:46:51Z</dcterms:modified>
  <cp:category/>
  <cp:version/>
  <cp:contentType/>
  <cp:contentStatus/>
</cp:coreProperties>
</file>