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9590" yWindow="465" windowWidth="25605" windowHeight="14025" tabRatio="853" firstSheet="2" activeTab="4"/>
  </bookViews>
  <sheets>
    <sheet name="T1_Pick_List" sheetId="1" r:id="rId1"/>
    <sheet name="Pokyny – čítajte ako prvé" sheetId="10" r:id="rId2"/>
    <sheet name="Komponenty" sheetId="2" r:id="rId3"/>
    <sheet name="Opatrenia" sheetId="3" r:id="rId4"/>
    <sheet name="T1 Míľniky a ciele" sheetId="4" r:id="rId5"/>
    <sheet name="T2 Ekolog., digital, a náklady" sheetId="5" r:id="rId6"/>
    <sheet name="costing eGOV_new" sheetId="16" r:id="rId7"/>
    <sheet name="T3b Vplyv (kvantitatívny)" sheetId="7" r:id="rId8"/>
    <sheet name="T3a Vplyv (kvalitatívny)" sheetId="6" r:id="rId9"/>
    <sheet name="T4a Investment baseline Input" sheetId="8" r:id="rId10"/>
    <sheet name="T4b Zákl. investície – zobraz." sheetId="9" r:id="rId11"/>
    <sheet name="Hárok1" sheetId="13" r:id="rId12"/>
  </sheets>
  <externalReferences>
    <externalReference r:id="rId13"/>
    <externalReference r:id="rId14"/>
    <externalReference r:id="rId15"/>
  </externalReferences>
  <definedNames>
    <definedName name="MeasureUnit" localSheetId="6">[1]T1_Pick_List!$K$2:$K$4</definedName>
    <definedName name="MeasureUnit">T1_Pick_List!$K$2:$K$4</definedName>
    <definedName name="QuarterList" localSheetId="6">[1]T1_Pick_List!$J$2:$J$6</definedName>
    <definedName name="QuarterList">T1_Pick_List!$J$2:$J$6</definedName>
    <definedName name="test" localSheetId="6">[2]T1_Pick_List!$K$2:$K$4</definedName>
    <definedName name="test">[3]T1_Pick_List!$K$2:$K$4</definedName>
    <definedName name="test1" localSheetId="6">[2]T1_Pick_List!$J$2:$J$6</definedName>
    <definedName name="test1">[3]T1_Pick_List!$J$2:$J$6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5" l="1"/>
  <c r="E28" i="5"/>
  <c r="E27" i="5"/>
  <c r="E26" i="5"/>
  <c r="E25" i="5"/>
  <c r="E24" i="5"/>
  <c r="E23" i="5"/>
  <c r="E22" i="5"/>
  <c r="E21" i="5"/>
  <c r="E20" i="5"/>
  <c r="E19" i="5"/>
  <c r="E18" i="5"/>
  <c r="E17" i="5"/>
  <c r="E16" i="5"/>
  <c r="E15" i="5"/>
  <c r="E14" i="5"/>
  <c r="E13" i="5"/>
  <c r="E12" i="5"/>
  <c r="E11" i="5"/>
  <c r="E10" i="5"/>
  <c r="E9" i="5"/>
  <c r="E8" i="5"/>
  <c r="E7" i="5"/>
  <c r="E6" i="5"/>
  <c r="G8" i="16" l="1"/>
  <c r="P2" i="16"/>
  <c r="T8" i="16" l="1"/>
  <c r="H8" i="16" s="1"/>
  <c r="P8" i="16"/>
  <c r="F8" i="16" s="1"/>
  <c r="E8" i="16" s="1"/>
  <c r="S6" i="16"/>
  <c r="G6" i="16" s="1"/>
  <c r="P6" i="16"/>
  <c r="F6" i="16" s="1"/>
  <c r="E6" i="16" s="1"/>
  <c r="H6" i="16"/>
  <c r="S4" i="16"/>
  <c r="G4" i="16" s="1"/>
  <c r="P4" i="16"/>
  <c r="F4" i="16"/>
  <c r="G2" i="16"/>
  <c r="H2" i="16"/>
  <c r="E2" i="16" l="1"/>
  <c r="E4" i="16"/>
  <c r="J4" i="16"/>
  <c r="B4" i="16"/>
  <c r="J8" i="16"/>
  <c r="B8" i="16"/>
  <c r="J2" i="16"/>
  <c r="B2" i="16"/>
  <c r="J6" i="16"/>
  <c r="B6" i="16"/>
  <c r="B10" i="16" l="1"/>
  <c r="B9" i="16"/>
  <c r="B11" i="16" s="1"/>
  <c r="AF26" i="5"/>
  <c r="N25" i="5"/>
  <c r="AF27" i="5"/>
  <c r="AF24" i="5"/>
  <c r="AE18" i="5"/>
  <c r="AE23" i="5"/>
  <c r="N29" i="5"/>
  <c r="R37" i="1"/>
  <c r="Q38" i="1"/>
  <c r="Q23" i="1"/>
  <c r="Q24" i="1"/>
  <c r="Q25" i="1"/>
  <c r="Q26" i="1"/>
  <c r="Q27" i="1"/>
  <c r="Q28" i="1"/>
  <c r="Q29" i="1"/>
  <c r="Q30" i="1"/>
  <c r="Q31" i="1"/>
  <c r="Q32" i="1"/>
  <c r="Q33" i="1"/>
  <c r="Q34" i="1"/>
  <c r="Q35" i="1"/>
  <c r="Q22" i="1"/>
  <c r="Q21" i="1"/>
  <c r="Q19" i="1"/>
  <c r="Q16" i="1"/>
  <c r="Q15" i="1"/>
  <c r="Q14" i="1"/>
  <c r="Q13" i="1"/>
  <c r="Q12" i="1"/>
  <c r="Q11" i="1"/>
  <c r="Q10" i="1"/>
  <c r="Q9" i="1"/>
  <c r="Q8" i="1"/>
  <c r="Q7" i="1"/>
  <c r="Q6" i="1"/>
  <c r="Q5" i="1"/>
  <c r="Q4" i="1"/>
  <c r="Q3" i="1"/>
  <c r="AF29" i="5"/>
  <c r="AE29" i="5"/>
  <c r="AF19" i="5"/>
  <c r="AE19" i="5"/>
  <c r="N19" i="5"/>
  <c r="AE24" i="5"/>
  <c r="N24" i="5"/>
  <c r="N27" i="5"/>
  <c r="AE25" i="5"/>
  <c r="N26" i="5" l="1"/>
  <c r="AE26" i="5"/>
  <c r="AF23" i="5"/>
  <c r="N23" i="5"/>
  <c r="AF18" i="5"/>
  <c r="N18" i="5"/>
  <c r="A23" i="5"/>
  <c r="AF25" i="5"/>
  <c r="A28" i="5"/>
  <c r="A8" i="5"/>
  <c r="AE27" i="5"/>
  <c r="AF20" i="5"/>
  <c r="AE20" i="5"/>
  <c r="N20" i="5"/>
  <c r="AF21" i="5"/>
  <c r="N21" i="5"/>
  <c r="AF22" i="5"/>
  <c r="AE22" i="5"/>
  <c r="N22" i="5"/>
  <c r="AF28" i="5"/>
  <c r="AE28" i="5"/>
  <c r="N28" i="5"/>
  <c r="R20" i="1"/>
  <c r="R39" i="1" s="1"/>
  <c r="R19" i="1"/>
  <c r="R38" i="1" s="1"/>
  <c r="A29" i="5" s="1"/>
  <c r="R16" i="1"/>
  <c r="R35" i="1" s="1"/>
  <c r="R15" i="1"/>
  <c r="R34" i="1" s="1"/>
  <c r="R14" i="1"/>
  <c r="R33" i="1" s="1"/>
  <c r="A27" i="5" s="1"/>
  <c r="R13" i="1"/>
  <c r="R32" i="1" s="1"/>
  <c r="A26" i="5" s="1"/>
  <c r="R12" i="1"/>
  <c r="R31" i="1" s="1"/>
  <c r="A25" i="5" s="1"/>
  <c r="R11" i="1"/>
  <c r="R30" i="1" s="1"/>
  <c r="A24" i="5" s="1"/>
  <c r="R10" i="1"/>
  <c r="R29" i="1" s="1"/>
  <c r="R9" i="1"/>
  <c r="R28" i="1" s="1"/>
  <c r="A22" i="5" s="1"/>
  <c r="R8" i="1"/>
  <c r="R27" i="1" s="1"/>
  <c r="A20" i="5" s="1"/>
  <c r="R7" i="1"/>
  <c r="R26" i="1" s="1"/>
  <c r="R6" i="1"/>
  <c r="R25" i="1" s="1"/>
  <c r="A19" i="5" s="1"/>
  <c r="R5" i="1"/>
  <c r="R4" i="1"/>
  <c r="R23" i="1" s="1"/>
  <c r="R3" i="1"/>
  <c r="R22" i="1" s="1"/>
  <c r="N7" i="5"/>
  <c r="AF17" i="5"/>
  <c r="AE17" i="5"/>
  <c r="N13" i="5"/>
  <c r="N15" i="5"/>
  <c r="N12" i="5"/>
  <c r="N6" i="5"/>
  <c r="N11" i="5"/>
  <c r="N17" i="5"/>
  <c r="N14" i="5"/>
  <c r="N16" i="5"/>
  <c r="A21" i="5" l="1"/>
  <c r="A13" i="5"/>
  <c r="A16" i="5"/>
  <c r="A7" i="5"/>
  <c r="A10" i="5"/>
  <c r="A6" i="5"/>
  <c r="R24" i="1"/>
  <c r="A18" i="5" s="1"/>
  <c r="A17" i="5"/>
  <c r="A9" i="5"/>
  <c r="A14" i="5"/>
  <c r="A12" i="5"/>
  <c r="A15" i="5"/>
  <c r="A11" i="5"/>
  <c r="N9" i="5"/>
  <c r="AF9" i="5"/>
  <c r="N10" i="5" l="1"/>
  <c r="N8" i="5"/>
  <c r="AF16" i="5"/>
  <c r="AE16" i="5"/>
  <c r="AF11" i="5"/>
  <c r="AE11" i="5"/>
  <c r="AF6" i="5"/>
  <c r="AE6" i="5"/>
  <c r="AF7" i="5"/>
  <c r="AE7" i="5"/>
  <c r="AF12" i="5"/>
  <c r="AE12" i="5"/>
  <c r="AF15" i="5"/>
  <c r="AE15" i="5"/>
  <c r="AF13" i="5"/>
  <c r="AE13" i="5"/>
  <c r="AF14" i="5"/>
  <c r="AE14" i="5"/>
  <c r="Q40" i="1" l="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2" i="1"/>
  <c r="G17" i="9"/>
  <c r="H17" i="9"/>
  <c r="H18" i="9" s="1"/>
  <c r="I17" i="9"/>
  <c r="J17" i="9"/>
  <c r="J18" i="9" s="1"/>
  <c r="K17" i="9"/>
  <c r="K18" i="9" s="1"/>
  <c r="L17" i="9"/>
  <c r="L18" i="9" s="1"/>
  <c r="F17" i="9"/>
  <c r="C17" i="9"/>
  <c r="D17" i="9"/>
  <c r="D18" i="9" s="1"/>
  <c r="B17" i="9"/>
  <c r="B18" i="9" s="1"/>
  <c r="G15" i="9"/>
  <c r="H15" i="9"/>
  <c r="I15" i="9"/>
  <c r="J15" i="9"/>
  <c r="K15" i="9"/>
  <c r="L15" i="9"/>
  <c r="F15" i="9"/>
  <c r="K76" i="8"/>
  <c r="L13" i="9" s="1"/>
  <c r="J76" i="8"/>
  <c r="K13" i="9" s="1"/>
  <c r="I76" i="8"/>
  <c r="J13" i="9" s="1"/>
  <c r="H76" i="8"/>
  <c r="I13" i="9" s="1"/>
  <c r="G76" i="8"/>
  <c r="H13" i="9" s="1"/>
  <c r="F76" i="8"/>
  <c r="G13" i="9"/>
  <c r="E76" i="8"/>
  <c r="F13" i="9" s="1"/>
  <c r="D76" i="8"/>
  <c r="D13" i="9" s="1"/>
  <c r="C76" i="8"/>
  <c r="C13" i="9" s="1"/>
  <c r="B76" i="8"/>
  <c r="B13" i="9" s="1"/>
  <c r="K67" i="8"/>
  <c r="L12" i="9" s="1"/>
  <c r="J67" i="8"/>
  <c r="K12" i="9" s="1"/>
  <c r="I67" i="8"/>
  <c r="J12" i="9" s="1"/>
  <c r="H67" i="8"/>
  <c r="I12" i="9" s="1"/>
  <c r="G67" i="8"/>
  <c r="H12" i="9" s="1"/>
  <c r="F67" i="8"/>
  <c r="G12" i="9" s="1"/>
  <c r="E67" i="8"/>
  <c r="F12" i="9" s="1"/>
  <c r="D67" i="8"/>
  <c r="D12" i="9" s="1"/>
  <c r="C67" i="8"/>
  <c r="C12" i="9" s="1"/>
  <c r="B67" i="8"/>
  <c r="B12" i="9" s="1"/>
  <c r="K60" i="8"/>
  <c r="L11" i="9" s="1"/>
  <c r="J60" i="8"/>
  <c r="K11" i="9"/>
  <c r="I60" i="8"/>
  <c r="J11" i="9" s="1"/>
  <c r="H60" i="8"/>
  <c r="I11" i="9" s="1"/>
  <c r="G60" i="8"/>
  <c r="H11" i="9" s="1"/>
  <c r="F60" i="8"/>
  <c r="G11" i="9" s="1"/>
  <c r="E60" i="8"/>
  <c r="F11" i="9" s="1"/>
  <c r="D60" i="8"/>
  <c r="D11" i="9" s="1"/>
  <c r="C60" i="8"/>
  <c r="C11" i="9" s="1"/>
  <c r="B60" i="8"/>
  <c r="B11" i="9" s="1"/>
  <c r="K53" i="8"/>
  <c r="L10" i="9" s="1"/>
  <c r="J53" i="8"/>
  <c r="K10" i="9" s="1"/>
  <c r="I53" i="8"/>
  <c r="J10" i="9" s="1"/>
  <c r="H53" i="8"/>
  <c r="I10" i="9" s="1"/>
  <c r="G53" i="8"/>
  <c r="H10" i="9" s="1"/>
  <c r="F53" i="8"/>
  <c r="G10" i="9" s="1"/>
  <c r="E53" i="8"/>
  <c r="F10" i="9" s="1"/>
  <c r="D53" i="8"/>
  <c r="D10" i="9"/>
  <c r="C53" i="8"/>
  <c r="C10" i="9" s="1"/>
  <c r="B53" i="8"/>
  <c r="B10" i="9" s="1"/>
  <c r="K46" i="8"/>
  <c r="L9" i="9" s="1"/>
  <c r="J46" i="8"/>
  <c r="K9" i="9" s="1"/>
  <c r="I46" i="8"/>
  <c r="J9" i="9" s="1"/>
  <c r="H46" i="8"/>
  <c r="I9" i="9" s="1"/>
  <c r="G46" i="8"/>
  <c r="H9" i="9" s="1"/>
  <c r="F46" i="8"/>
  <c r="G9" i="9"/>
  <c r="E46" i="8"/>
  <c r="F9" i="9" s="1"/>
  <c r="D46" i="8"/>
  <c r="D9" i="9" s="1"/>
  <c r="C46" i="8"/>
  <c r="C9" i="9" s="1"/>
  <c r="B46" i="8"/>
  <c r="B9" i="9" s="1"/>
  <c r="K39" i="8"/>
  <c r="L8" i="9" s="1"/>
  <c r="J39" i="8"/>
  <c r="K8" i="9" s="1"/>
  <c r="I39" i="8"/>
  <c r="J8" i="9" s="1"/>
  <c r="H39" i="8"/>
  <c r="I8" i="9" s="1"/>
  <c r="G39" i="8"/>
  <c r="H8" i="9" s="1"/>
  <c r="F39" i="8"/>
  <c r="G8" i="9"/>
  <c r="E39" i="8"/>
  <c r="F8" i="9" s="1"/>
  <c r="D39" i="8"/>
  <c r="D8" i="9" s="1"/>
  <c r="C39" i="8"/>
  <c r="C8" i="9" s="1"/>
  <c r="B39" i="8"/>
  <c r="B8" i="9" s="1"/>
  <c r="K29" i="8"/>
  <c r="L7" i="9" s="1"/>
  <c r="J29" i="8"/>
  <c r="K7" i="9"/>
  <c r="I29" i="8"/>
  <c r="J7" i="9" s="1"/>
  <c r="H29" i="8"/>
  <c r="I7" i="9" s="1"/>
  <c r="G29" i="8"/>
  <c r="H7" i="9" s="1"/>
  <c r="F29" i="8"/>
  <c r="G7" i="9" s="1"/>
  <c r="E29" i="8"/>
  <c r="F7" i="9" s="1"/>
  <c r="D29" i="8"/>
  <c r="D7" i="9" s="1"/>
  <c r="C29" i="8"/>
  <c r="C7" i="9" s="1"/>
  <c r="B29" i="8"/>
  <c r="B7" i="9"/>
  <c r="K22" i="8"/>
  <c r="L6" i="9" s="1"/>
  <c r="J22" i="8"/>
  <c r="K6" i="9"/>
  <c r="I22" i="8"/>
  <c r="J6" i="9" s="1"/>
  <c r="H22" i="8"/>
  <c r="I6" i="9" s="1"/>
  <c r="G22" i="8"/>
  <c r="H6" i="9" s="1"/>
  <c r="F22" i="8"/>
  <c r="G6" i="9" s="1"/>
  <c r="E22" i="8"/>
  <c r="F6" i="9" s="1"/>
  <c r="D22" i="8"/>
  <c r="D6" i="9"/>
  <c r="C22" i="8"/>
  <c r="C6" i="9" s="1"/>
  <c r="B22" i="8"/>
  <c r="B6" i="9" s="1"/>
  <c r="K16" i="8"/>
  <c r="L5" i="9" s="1"/>
  <c r="J16" i="8"/>
  <c r="K5" i="9" s="1"/>
  <c r="I16" i="8"/>
  <c r="J5" i="9" s="1"/>
  <c r="H16" i="8"/>
  <c r="I5" i="9" s="1"/>
  <c r="G16" i="8"/>
  <c r="H5" i="9" s="1"/>
  <c r="F16" i="8"/>
  <c r="G5" i="9"/>
  <c r="E16" i="8"/>
  <c r="F5" i="9" s="1"/>
  <c r="D16" i="8"/>
  <c r="D5" i="9" s="1"/>
  <c r="C16" i="8"/>
  <c r="C5" i="9" s="1"/>
  <c r="B16" i="8"/>
  <c r="B5" i="9" s="1"/>
  <c r="K7" i="8"/>
  <c r="L4" i="9" s="1"/>
  <c r="J7" i="8"/>
  <c r="K4" i="9" s="1"/>
  <c r="I7" i="8"/>
  <c r="J4" i="9" s="1"/>
  <c r="H7" i="8"/>
  <c r="I4" i="9" s="1"/>
  <c r="G7" i="8"/>
  <c r="H4" i="9" s="1"/>
  <c r="F7" i="8"/>
  <c r="G4" i="9" s="1"/>
  <c r="E7" i="8"/>
  <c r="F4" i="9" s="1"/>
  <c r="D7" i="8"/>
  <c r="D4" i="9" s="1"/>
  <c r="C7" i="8"/>
  <c r="C4" i="9" s="1"/>
  <c r="B7" i="8"/>
  <c r="F18" i="9"/>
  <c r="C18" i="9"/>
  <c r="I18" i="9"/>
  <c r="J6" i="8" l="1"/>
  <c r="B6" i="8"/>
  <c r="A18" i="4"/>
  <c r="A20" i="4"/>
  <c r="A9" i="4"/>
  <c r="A11" i="4"/>
  <c r="A12" i="4"/>
  <c r="A15" i="4"/>
  <c r="A16" i="4"/>
  <c r="A17" i="4"/>
  <c r="A7" i="4"/>
  <c r="A8" i="4"/>
  <c r="A10" i="4"/>
  <c r="A5" i="4"/>
  <c r="A6" i="4"/>
  <c r="A21" i="4"/>
  <c r="A23" i="4"/>
  <c r="A19" i="4"/>
  <c r="A24" i="4"/>
  <c r="I14" i="9"/>
  <c r="I16" i="9" s="1"/>
  <c r="B4" i="9"/>
  <c r="B14" i="9" s="1"/>
  <c r="B16" i="9" s="1"/>
  <c r="D6" i="8"/>
  <c r="K14" i="9"/>
  <c r="K16" i="9" s="1"/>
  <c r="H6" i="8"/>
  <c r="G6" i="8"/>
  <c r="E11" i="9"/>
  <c r="F6" i="8"/>
  <c r="M13" i="9"/>
  <c r="H14" i="9"/>
  <c r="H16" i="9" s="1"/>
  <c r="M5" i="9"/>
  <c r="E8" i="9"/>
  <c r="M9" i="9"/>
  <c r="D14" i="9"/>
  <c r="D16" i="9" s="1"/>
  <c r="G14" i="9"/>
  <c r="G16" i="9" s="1"/>
  <c r="E5" i="9"/>
  <c r="E6" i="9"/>
  <c r="E7" i="9"/>
  <c r="E9" i="9"/>
  <c r="E12" i="9"/>
  <c r="E13" i="9"/>
  <c r="M15" i="9"/>
  <c r="E17" i="9"/>
  <c r="E18" i="9" s="1"/>
  <c r="M17" i="9"/>
  <c r="M8" i="9"/>
  <c r="M12" i="9"/>
  <c r="L14" i="9"/>
  <c r="L16" i="9" s="1"/>
  <c r="M7" i="9"/>
  <c r="E10" i="9"/>
  <c r="M11" i="9"/>
  <c r="F14" i="9"/>
  <c r="F16" i="9" s="1"/>
  <c r="M4" i="9"/>
  <c r="C14" i="9"/>
  <c r="E4" i="9"/>
  <c r="J14" i="9"/>
  <c r="J16" i="9" s="1"/>
  <c r="M6" i="9"/>
  <c r="M10" i="9"/>
  <c r="G18" i="9"/>
  <c r="M18" i="9" s="1"/>
  <c r="AF10" i="5"/>
  <c r="AE10" i="5"/>
  <c r="I6" i="8"/>
  <c r="E6" i="8"/>
  <c r="C6" i="8"/>
  <c r="K6" i="8"/>
  <c r="AF8" i="5"/>
  <c r="AE8" i="5"/>
  <c r="C16" i="9" l="1"/>
  <c r="E14" i="9"/>
  <c r="E16" i="9" s="1"/>
  <c r="M14" i="9"/>
  <c r="M16" i="9" s="1"/>
</calcChain>
</file>

<file path=xl/comments1.xml><?xml version="1.0" encoding="utf-8"?>
<comments xmlns="http://schemas.openxmlformats.org/spreadsheetml/2006/main">
  <authors>
    <author>Autor</author>
  </authors>
  <commentList>
    <comment ref="AC1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Intervention field mi v tomto prípade vyšiel na 012, ale pre istotu - pôvodný text bol:
Support for the development of digital skills
Reply:
    Ďalšie možnosti:
110 - Measures encouraging active and healthy ageing
115 - Measures to promote equal opportunities and active participation in society</t>
        </r>
      </text>
    </comment>
    <comment ref="AC1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Intervention field mi v tomto prípade vyšiel na 012, ale pre istotu - pôvodný text bol:
Support for the development of digital skills
Reply:
    Ďalšie možnosti:
110 - Measures encouraging active and healthy ageing
115 - Measures to promote equal opportunities and active participation in society</t>
        </r>
      </text>
    </comment>
    <comment ref="AC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Intervention field mi v tomto prípade vyšiel na 012, ale pre istotu - pôvodný text bol:
Support for the development of digital skills
Reply:
    Ďalšie možnosti:
110 - Measures encouraging active and healthy ageing
115 - Measures to promote equal opportunities and active participation in society</t>
        </r>
      </text>
    </comment>
    <comment ref="AC2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Intervention field mi v tomto prípade vyšiel na 012, ale pre istotu - pôvodný text bol:
Support for the development of digital skills
Reply:
    Ďalšie možnosti:
110 - Measures encouraging active and healthy ageing
115 - Measures to promote equal opportunities and active participation in society</t>
        </r>
      </text>
    </comment>
  </commentList>
</comments>
</file>

<file path=xl/sharedStrings.xml><?xml version="1.0" encoding="utf-8"?>
<sst xmlns="http://schemas.openxmlformats.org/spreadsheetml/2006/main" count="1188" uniqueCount="772">
  <si>
    <t>Measure or 
Investment</t>
  </si>
  <si>
    <t>Milestone or 
Target</t>
  </si>
  <si>
    <t>Climate Tag</t>
  </si>
  <si>
    <t>Environmental Tag</t>
  </si>
  <si>
    <t>Digital Tag</t>
  </si>
  <si>
    <t>Yes/No</t>
  </si>
  <si>
    <t>Yes/Null</t>
  </si>
  <si>
    <t>Loans/Grants</t>
  </si>
  <si>
    <t>Policy pillar</t>
  </si>
  <si>
    <t>Quarters</t>
  </si>
  <si>
    <t>Unit of measure</t>
  </si>
  <si>
    <t>COFOG level 2</t>
  </si>
  <si>
    <t>Select Intervention field (Green)</t>
  </si>
  <si>
    <t>Select Intervention field (Digital)</t>
  </si>
  <si>
    <t>Select Component</t>
  </si>
  <si>
    <t>Related reform or investment</t>
  </si>
  <si>
    <t>Investment</t>
  </si>
  <si>
    <t>Loans</t>
  </si>
  <si>
    <t>a. Green transition</t>
  </si>
  <si>
    <t>Q1</t>
  </si>
  <si>
    <t>01.1 - Executive and legislative organs, financial and fiscal affairs, external affairs</t>
  </si>
  <si>
    <t>001 - Investment in fixed assets, including research infrastructure, in micro enterprises directly linked to research and innovation activities</t>
  </si>
  <si>
    <t>1 - 051 - Very High-Capacity broadband network (backbone/backhaul network)</t>
  </si>
  <si>
    <t>b. Digital transformation</t>
  </si>
  <si>
    <t>Q2</t>
  </si>
  <si>
    <t>01.2 - Foreign economic aid</t>
  </si>
  <si>
    <t>002 - Investment in fixed assets, including research infrastructure, in small and medium-sized enterprises (including private research centres) directly linked to research and innovation activities</t>
  </si>
  <si>
    <t>1 - 052 - Very High-Capacity broadband network (access/local loop with a performance equivalent to an optical fibre installation up to the distribution point at the serving location for multi-dwelling premises)</t>
  </si>
  <si>
    <t>c. Smart, sustainable and inclusive growth</t>
  </si>
  <si>
    <t>Q3</t>
  </si>
  <si>
    <t>002 bis1 - Investment in fixed assets in large, including research infrastructure, enterprises[1] directly linked to research and innovation activities</t>
  </si>
  <si>
    <t>1 - 053 - Very High-Capacity broadband network (access/local loop with a performance equivalent to an optical fibre installation up to the distribution point at the serving location for homes and business premises)</t>
  </si>
  <si>
    <t>=INDEX('T1_Pick_List'!Q3:R20;</t>
  </si>
  <si>
    <t>d. Social and territorial cohesion</t>
  </si>
  <si>
    <t>Q4</t>
  </si>
  <si>
    <t>01.4 - Basic research</t>
  </si>
  <si>
    <t>003 - Investment in fixed assets, including research infrastructure,  in public research centres and higher education directly linked to research and innovation activities</t>
  </si>
  <si>
    <t>1 - 054 - Very High-Capacity broadband network (access/local loop with a performance equivalent to an optical fibre installation up to the base station for advanced wireless communication)</t>
  </si>
  <si>
    <t>e. Health, and economic, social and institutional resilience</t>
  </si>
  <si>
    <t>004 - Investment in intangible assets in micro enterprises directly linked to research and innovation activities</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</si>
  <si>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</si>
  <si>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f. Policies for the next generation</t>
  </si>
  <si>
    <t>01.6 - General public services n.e.c.</t>
  </si>
  <si>
    <t>005 - Investment in intangible assets in small and medium-sized enterprises (including private research centres) directly linked to research and innovation activities</t>
  </si>
  <si>
    <t>1 - 054ter - Mobile data connectivity with wide territorial coverage</t>
  </si>
  <si>
    <t>01.7 - Public debt transactions</t>
  </si>
  <si>
    <t>005bis1 - Investment in intangible assets in large enterprises directly linked to research and innovation activities</t>
  </si>
  <si>
    <t>01.8 - Transfers of a general character between different levels of government</t>
  </si>
  <si>
    <t>006 - Investment in intangible assets in public research centres and higher education directly linked to research and innovation activities</t>
  </si>
  <si>
    <t>02.1 - Military defence</t>
  </si>
  <si>
    <t>007 - Research and innovation activities in micro enterprises including networking (industrial research, experimental development, feasibility studies)</t>
  </si>
  <si>
    <t>3 - 016 - Skills development for smart specialisation, industrial transition, entrepreneurship, and adaptability of enterprises to change</t>
  </si>
  <si>
    <t>02.2 - Civil defence</t>
  </si>
  <si>
    <t>008bis1 - Research and innovation activities in large enterprises, including networking</t>
  </si>
  <si>
    <t>3 - 099 - Specific support for youth employment and socio-economic integration of young people</t>
  </si>
  <si>
    <t>02.3 - Foreign military aid</t>
  </si>
  <si>
    <t>025bis - Energy efficiency renovation of existing housing stock, demonstration projects and supporting measures compliant with energy efficiency criteria[4]</t>
  </si>
  <si>
    <t>3 - 100 - Support for self-employment and business start-up</t>
  </si>
  <si>
    <t>02.4 - R&amp;D Defence</t>
  </si>
  <si>
    <t>025ter - Construction of new energy efficient buildings[5]</t>
  </si>
  <si>
    <t>3 - 108 - Support for the development of digital skills</t>
  </si>
  <si>
    <t>02.5 - Defence n.e.c.</t>
  </si>
  <si>
    <t xml:space="preserve">026 - Energy efficiency renovation or energy efficiency measures regarding public infrastructure, demonstration projects and supporting measures </t>
  </si>
  <si>
    <t>03.1 - Police services</t>
  </si>
  <si>
    <t>026bis - Energy efficiency renovation or energy efficiency measures regarding public infrastructure, demonstration projects and supporting measures compliant with energy efficiency criteria [6]</t>
  </si>
  <si>
    <t>4 - 011bis - Government ICT solutions, e-services, applications compliant with GHG emission reduction or energy efficiency criteria</t>
  </si>
  <si>
    <t>03.2 - Fire-protection services</t>
  </si>
  <si>
    <t>027 - Support to enterprises that provide services contributing to the low carbon economy and to resilience to climate change including awareness-raising measures</t>
  </si>
  <si>
    <t>4 - 011quater - Digitalisation of Justice Systems</t>
  </si>
  <si>
    <t>03.3 - Law courts</t>
  </si>
  <si>
    <t>028 - Renewable energy: wind</t>
  </si>
  <si>
    <t>4 - 011ter - Deployment of the European digital identity scheme for public and private use</t>
  </si>
  <si>
    <t>03.4 - Prisons</t>
  </si>
  <si>
    <t>029 - Renewable energy: solar</t>
  </si>
  <si>
    <t>4 - 013 - e-Health services and applications (including e-Care, Internet of Things for physical activity and ambient assisted living)</t>
  </si>
  <si>
    <t>1 - KOMPONENT 17: Digitálne Slovensko - eGovernment a Kybernetická bezpečnosť</t>
  </si>
  <si>
    <t>03.5 - R&amp;D Public order and safety</t>
  </si>
  <si>
    <t>030 - Renewable energy: biomass[7]</t>
  </si>
  <si>
    <t>4 - 033 - Smart Energy Systems (including smart grids and ICT systems) and related storage</t>
  </si>
  <si>
    <t>03.6 - Public order and safety n.e.c.</t>
  </si>
  <si>
    <t>030bis - Renewable energy: biomass with high GHG savings[8]</t>
  </si>
  <si>
    <t>4 - 063 - Digitalisation of transport: road</t>
  </si>
  <si>
    <t>1 - KOMPONENT 17: Administratívne kapacity na implementáciu RRP</t>
  </si>
  <si>
    <t>04.1 - General economic, commercial and labour affairs</t>
  </si>
  <si>
    <t>031 - Renewable energy: marine</t>
  </si>
  <si>
    <t>4 - 063bis - Digitalisation of transport when dedicated in part to GHG emissions reduction: road</t>
  </si>
  <si>
    <t>04.2 - Agriculture, forestry, fishing and hunting</t>
  </si>
  <si>
    <t xml:space="preserve">032 - Other renewable energy (including geothermal energy) </t>
  </si>
  <si>
    <t>4 - 070 - Digitalisation of transport: rail</t>
  </si>
  <si>
    <t>04.3 - Fuel and energy</t>
  </si>
  <si>
    <t>033 - Smart Energy Systems (including smart grids and ICT systems) and related storage.</t>
  </si>
  <si>
    <t>4 - 071 - European Rail Traffic Management System (ERTMS)</t>
  </si>
  <si>
    <t>04.4 - Mining, manufacturing and construction</t>
  </si>
  <si>
    <t>034 - High efficiency co-generation, district heating and cooling</t>
  </si>
  <si>
    <t>4 - 076 - Digitalisation of urban transport</t>
  </si>
  <si>
    <t>04.5 - Transport</t>
  </si>
  <si>
    <t>034bis0 - High efficiency co-generation, efficient district heating and cooling with low lifecycle emissions[9]</t>
  </si>
  <si>
    <t>4 - 076bis - Digitalisation of transport when dedicated in part to GHG emissions reduction: urban transport</t>
  </si>
  <si>
    <t>034bis1 - Replacement of coal-based heating systems by gas-based heating systems for climate mitigation purposes</t>
  </si>
  <si>
    <t>4 - 084 - Digitising transport: other transport modes</t>
  </si>
  <si>
    <t>04.7 - Other industries</t>
  </si>
  <si>
    <t>034bis2 - Distribution and transport of natural gas substituting coal</t>
  </si>
  <si>
    <t>4 - 084bis - Digitising transport when dedicated in part to GHG emissions reduction: other transport modes</t>
  </si>
  <si>
    <t>04.8 - R&amp;D Economic affairs</t>
  </si>
  <si>
    <t>035 - Adaptation to climate change measures and prevention and management of climate related risks: floods (including awareness raising, civil protection and disaster management systems, infrastructures and ecosystem based approaches)</t>
  </si>
  <si>
    <t>4 - 095 - Digitalisation in health care</t>
  </si>
  <si>
    <t>04.9 - Economic affairs n.e.c.</t>
  </si>
  <si>
    <t>036 - Adaptation to climate change measures and prevention and management of climate related risks: fires (including awareness raising, civil protection and disaster management systems, infrastructures and ecosystem based approaches)</t>
  </si>
  <si>
    <t>05.1 - Waste management</t>
  </si>
  <si>
    <t>037 - Adaptation to climate change measures and prevention and management of climate related risks: others, e.g. storms and drought (including awareness raising, civil protection and disaster management systems, infrastructures and ecosystem based approaches)</t>
  </si>
  <si>
    <t>5 - 010bis - Digitising large enterprises (including e-Commerce, e-Business and networked business processes, digital innovation hubs, living labs, web entrepreneurs and ICT start-ups, B2B)</t>
  </si>
  <si>
    <t>05.2 - Waste water management</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</si>
  <si>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</si>
  <si>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</si>
  <si>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05.3 - Pollution abatement</t>
  </si>
  <si>
    <t>039 - Provision of water for human consumption (extraction, treatment, storage and distribution infrastructure, efficiency measures, drinking water supply)</t>
  </si>
  <si>
    <t>5 - 014 - Business infrastructure for SMEs (including industrial parks and sites)</t>
  </si>
  <si>
    <t>05.4 - Protection of biodiversity and landscape</t>
  </si>
  <si>
    <t>039bis - Provision of water for human consumption (extraction, treatment, storage and distribution infrastructure, efficiency measures, drinking water supply) compliant with efficiency criteria[10]</t>
  </si>
  <si>
    <t>5 - 015 - SME business development and internationalisation, including productive investments47</t>
  </si>
  <si>
    <t>05.5 - R&amp;D Environmental protection</t>
  </si>
  <si>
    <t>040 - Water management and water resource conservation (including river basin management, specific climate change adaptation measures, reuse, leakage reduction)</t>
  </si>
  <si>
    <t>5 - 017 - Advanced support services for SMEs and groups of SMEs (including management, marketing and design services)47</t>
  </si>
  <si>
    <t>05.6 - Environmental protection n.e.c.</t>
  </si>
  <si>
    <t>041 - Waste water collection and treatment</t>
  </si>
  <si>
    <t>5 - 018 - Incubation, support to spin offs and spin outs and start ups47</t>
  </si>
  <si>
    <t>06.1 - Housing development</t>
  </si>
  <si>
    <t>041bis - Waste water collection and treatment compliant with energy efficiency criteria[11]</t>
  </si>
  <si>
    <t>5 - 019 - Support for innovation clusters including between businesses, research organisations and public authorities and business networks primarily benefiting SMEs47 [8]</t>
  </si>
  <si>
    <t>06.2 - Community development</t>
  </si>
  <si>
    <t>042 - Household waste management: prevention, minimisation, sorting, reuse, recycling measures</t>
  </si>
  <si>
    <t>5 - 020 - Innovation processes in SMEs (process, organisational, marketing, co-creation, user and demand driven innovation) 47</t>
  </si>
  <si>
    <t>1 - KOMPONENT 17: Digitálne Slovensko - eGovernment a Kybernetická bezpečnosť - administratívne kapacity</t>
  </si>
  <si>
    <t>06.3 - Water supply</t>
  </si>
  <si>
    <t>042bis - Household waste management: residual waste management</t>
  </si>
  <si>
    <t>5 - 021 - Technology transfer and cooperation between enterprises, research centres and higher education sector 47</t>
  </si>
  <si>
    <t>06.4 - Street lighting</t>
  </si>
  <si>
    <t>044 - Commercial, industrial waste management: prevention, minimisation, sorting, reuse, recycling measures</t>
  </si>
  <si>
    <t xml:space="preserve">5 - 021bis - Support to digital content production and distribution </t>
  </si>
  <si>
    <t>1 - KOMPONENT 17: Administratívne kapacity na implementáciu RRP - administratívne kapacity</t>
  </si>
  <si>
    <t>06.5 - R&amp;D Housing and community amenities</t>
  </si>
  <si>
    <t xml:space="preserve">044bis - Commercial, industrial waste management: residual and hazardous waste </t>
  </si>
  <si>
    <t>06.6 - Housing and community amenities n.e.c.</t>
  </si>
  <si>
    <t>045 - Promoting the use of recycled materials as raw materials</t>
  </si>
  <si>
    <t>07.1 - Medical products, appliances and equipment</t>
  </si>
  <si>
    <t>045bis - Use of recycled materials as raw materials compliant with the efficiency criteria[12]</t>
  </si>
  <si>
    <t xml:space="preserve">6 - 021ter - Development of highly specialised support services and facilities for public administrations and businesses (national HPC Competence Centres, Cyber Centres, AI testing and experimentation facilities, blockchain, Internet of Things, etc.)  </t>
  </si>
  <si>
    <t>07.2 - Outpatient services</t>
  </si>
  <si>
    <t>046 - Rehabilitation of industrial sites and contaminated land</t>
  </si>
  <si>
    <t>6 - 055 - Other types of ICT infrastructure (including large-scale computer resources/equipment, data centres, sensors and other wireless equipment)</t>
  </si>
  <si>
    <t>07.3 - Hospital services</t>
  </si>
  <si>
    <t>046bis - Rehabilitation of industrial sites and contaminated land compliant with efficiency criteria[13]</t>
  </si>
  <si>
    <t>6 - 055bis - Other types of ICT infrastructure (including large-scale computer resources/equipment, data centres, sensors and other wireless equipment) compliant with the carbon emission reduction and energy efficiency criteria (footnote 7).</t>
  </si>
  <si>
    <t>07.4 - Public health services</t>
  </si>
  <si>
    <t>7 - 027bis - Investment in technologies, skills, infrastructures and solutions that improve the energy efficiency and ensure climate neutrality of data centres and networks.</t>
  </si>
  <si>
    <t>07.5 - R&amp;D Health</t>
  </si>
  <si>
    <t>047bis - Support to environmentally-friendly production processes and resource efficiency in large enterprises</t>
  </si>
  <si>
    <t>07.6 - Health n.e.c.</t>
  </si>
  <si>
    <t>048 - Air quality and noise reduction measures</t>
  </si>
  <si>
    <t>08.1 - Recreational and sporting services</t>
  </si>
  <si>
    <t>049 - Protection, restoration and sustainable use of Natura 2000 sites.</t>
  </si>
  <si>
    <t>08.2 - Cultural services</t>
  </si>
  <si>
    <t>050 - Nature and biodiversity protection, natural heritage and resources, green and blue infrastructure</t>
  </si>
  <si>
    <t>08.3 - Broadcasting and publishing services</t>
  </si>
  <si>
    <t>051 - ICT: Very High-Capacity broadband network (backbone/backhaul network)</t>
  </si>
  <si>
    <t>08.4 - Religious and other community services</t>
  </si>
  <si>
    <t>052 - ICT: Very High-Capacity broadband network (access/local loop with a performance equivalent to an optical fibre installation up to the distribution point at the serving location for multi-dwelling premises)</t>
  </si>
  <si>
    <t>08.5 - R&amp;D Recreation, culture and religion</t>
  </si>
  <si>
    <t>053 - ICT: Very High-Capacity broadband network (access/local loop with a performance equivalent to an optical fibre installation up to the distribution point at the serving location for homes and business premises)</t>
  </si>
  <si>
    <t>08.6 - Recreation, culture and religion n.e.c.</t>
  </si>
  <si>
    <t>054 - ICT: Very High-Capacity broadband network (access/local loop with a performance equivalent to an optical fibre installation up to the base station for advanced wireless communication)</t>
  </si>
  <si>
    <t>09.1 - Pre-primary and primary education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</si>
  <si>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</si>
  <si>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</si>
  <si>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09.3 - Post-secondary non-tertiary education</t>
  </si>
  <si>
    <t>056 - Newly built or upgraded motorways and roads - TEN-T core network[14]</t>
  </si>
  <si>
    <t>09.4 - Tertiary education</t>
  </si>
  <si>
    <t xml:space="preserve">057 - Newly built or upgraded motorways and roads - TEN-T comprehensive network </t>
  </si>
  <si>
    <t>09.5 - Education not definable by level</t>
  </si>
  <si>
    <t xml:space="preserve">058 - Newly built or upgraded secondary road links to TEN-T road network and nodes </t>
  </si>
  <si>
    <t>09.6 - Subsidiary services to education</t>
  </si>
  <si>
    <t>059 - Newly built or upgraded other national, regional and local access roads</t>
  </si>
  <si>
    <t>09.7 - R&amp;D Education</t>
  </si>
  <si>
    <t>060 - Reconstructed or modernised  motorways and roads - TEN-T core network</t>
  </si>
  <si>
    <t>09.8 - Education n.e.c.</t>
  </si>
  <si>
    <t>061 - Reconstructed or modernised  motorways and roads - TEN-T comprehensive network</t>
  </si>
  <si>
    <t>10.1 - Sickness and disability</t>
  </si>
  <si>
    <t xml:space="preserve">062 - Other reconstructed or modernised roads (motorway, national, regional or local) </t>
  </si>
  <si>
    <t xml:space="preserve">063 - Digitalisation of transport: road </t>
  </si>
  <si>
    <t>10.3 - Survivors</t>
  </si>
  <si>
    <t>063bis - Digitalisation of transport when dedicated in part to GHG emissions reduction: road</t>
  </si>
  <si>
    <t>10.4 - Family and children</t>
  </si>
  <si>
    <t>064 - Newly built or upgraded railways - TEN-T core network</t>
  </si>
  <si>
    <t>10.5 - Unemployment</t>
  </si>
  <si>
    <t>065 - Newly built or upgraded railways - TEN-T comprehensive network</t>
  </si>
  <si>
    <t>10.6 - Housing</t>
  </si>
  <si>
    <t>066 - Other newly or upgraded built railways</t>
  </si>
  <si>
    <t>10.7 - Social exclusion n.e.c.</t>
  </si>
  <si>
    <t>066bis - Other newly or upgraded built railways – electric/zero emission[15]</t>
  </si>
  <si>
    <t>10.8 - R&amp;D Social protection</t>
  </si>
  <si>
    <t>067 - Reconstructed or modernised railways - TEN-T core network</t>
  </si>
  <si>
    <t>10.9 - Social protection n.e.c.</t>
  </si>
  <si>
    <t>068 - Reconstructed or modernised railways - TEN-T comprehensive network</t>
  </si>
  <si>
    <t>Not relevant</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</si>
  <si>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</si>
  <si>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</si>
  <si>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</si>
  <si>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</si>
  <si>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</si>
  <si>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</si>
  <si>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</si>
  <si>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</si>
  <si>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</si>
  <si>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</si>
  <si>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</si>
  <si>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</si>
  <si>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</si>
  <si>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</si>
  <si>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</si>
  <si>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</si>
  <si>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</si>
  <si>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</si>
  <si>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</si>
  <si>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</si>
  <si>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</si>
  <si>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</si>
  <si>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</si>
  <si>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</si>
  <si>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</si>
  <si>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</si>
  <si>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</si>
  <si>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</si>
  <si>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</si>
  <si>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</si>
  <si>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</si>
  <si>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</si>
  <si>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</si>
  <si>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</si>
  <si>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</si>
  <si>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</si>
  <si>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</si>
  <si>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</si>
  <si>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</si>
  <si>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</si>
  <si>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</si>
  <si>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</si>
  <si>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</si>
  <si>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</si>
  <si>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</si>
  <si>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</si>
  <si>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</si>
  <si>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</si>
  <si>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</si>
  <si>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</si>
  <si>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</si>
  <si>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</si>
  <si>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</si>
  <si>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</si>
  <si>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</si>
  <si>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</si>
  <si>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</si>
  <si>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</si>
  <si>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</si>
  <si>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</si>
  <si>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</si>
  <si>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</si>
  <si>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</si>
  <si>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</si>
  <si>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</si>
  <si>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</si>
  <si>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</si>
  <si>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</si>
  <si>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</si>
  <si>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</si>
  <si>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</si>
  <si>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</si>
  <si>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</si>
  <si>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</si>
  <si>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</si>
  <si>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</si>
  <si>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</si>
  <si>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</si>
  <si>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</si>
  <si>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</si>
  <si>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</si>
  <si>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</si>
  <si>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</si>
  <si>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</si>
  <si>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</si>
  <si>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</si>
  <si>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</si>
  <si>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KOMPONENT 17: Digitálne Slovensko</t>
  </si>
  <si>
    <t>1 - KOMPONENT 17: Digitálne Slovensko</t>
  </si>
  <si>
    <t>Budovanie eGovernment riešení prioritných životných situácií</t>
  </si>
  <si>
    <t>Centrálny manažment IT zdrojov</t>
  </si>
  <si>
    <t>Lepšie služby pre občanov a podnikateľov</t>
  </si>
  <si>
    <t>Digitálna transformácia poskytovania služieb verejnej správy</t>
  </si>
  <si>
    <t>Riadenie procesu digitálnej transformácie ekonomiky a spoločnosti</t>
  </si>
  <si>
    <t>Zapojenie sa do cezhraničných európskych projektov vedúcich k budovaniu digitálnej ekonomiky</t>
  </si>
  <si>
    <t>Podpora projektov zameraných na  vývoj a aplikáciu top digitálnych technológií</t>
  </si>
  <si>
    <t>Fast grants - Hackathony</t>
  </si>
  <si>
    <t>Štandardizácia technických a procesných riešení KIB</t>
  </si>
  <si>
    <t>Skvalitnenie vzdelávania a zabezpečenie spôsobilostí v oblasti KIB</t>
  </si>
  <si>
    <t>Posilnenie preventívnych opatrení, zvýšenie rýchlosti detekcie a riešenia incidentov</t>
  </si>
  <si>
    <t>Rekonštrukcia a dobudovanie zabezpečených priestorov KI</t>
  </si>
  <si>
    <t>Reforma v oblasti digitálnych zručností (financovaná z EŠIF) - strategický prístup k vzdelávaniu v oblasti rozvoja digitálnych zručností v spolupráci so zástupcami kľúčových stakeholderov</t>
  </si>
  <si>
    <t>Zlepšovanie digitálnych zručnosti seniorov a distribúcia Senior-tabletov</t>
  </si>
  <si>
    <t>Zlepšovanie digitálnych zručnosti seniorov a distribúcia Senior-tabletov Pilot</t>
  </si>
  <si>
    <t>Administratívne kapacity na implementáciu RRP</t>
  </si>
  <si>
    <t>Prijatie Národnej koncepcie informatizácie verejnej správy (NKIVS) 2021 - 2030</t>
  </si>
  <si>
    <t>Prijatie a schválenie predmetného dokumentu do konca roka 2021</t>
  </si>
  <si>
    <t>Metóda sledovania je prijatie NKIVS 2021-2030</t>
  </si>
  <si>
    <t>Koncepcia určuje rámec v rámci reforiem, pričom je dôležitá synchronizácia RRP s pripravovanou Národnou koncepciou informatizácie verejnej správy (ďalej len “NKIVS“). To je zabezpečené časovou súslednosťou úloh stanovených termínov míľnikov / cieľov v NKIVS a Akčného plánu Národnej stratégie KB. V súlade s NKIVS bude aj pripravovaný investičný plán pripravovaných životných situácií. Jednotlivé kroky a projekty RRP sa plánujú realizovať v kontexte napĺňania strategických úloh NKIVS. Aktivita bez externých nákladov v rámci využitia interných personálnych zdrojov.</t>
  </si>
  <si>
    <t xml:space="preserve">Rizikom môže byť nadmerné množstvo pripomienok v rámci interného/externého pripomeinkového konania , ktoré znemožnia prijatie predmetného dokumentu. Riziko je však minimalizované intenzívnou komunikáciou s akademickým i súkromným sektorom. </t>
  </si>
  <si>
    <t>Prijatie, schválenie na úrovni MIRRI a zverejnenie dokumentu NKIVS na webe MIRRI a SlovLex.
Kontrola / odpočet v Q4/2021</t>
  </si>
  <si>
    <t>1 - KOMPONENT 17: Digitálne Slovensko - Posilnenie preventívnych opatrení, zvýšenie rýchlosti detekcie a riešenia incidentov</t>
  </si>
  <si>
    <t>Počet zabezpečených ISVS v prostredí verejnej správy</t>
  </si>
  <si>
    <t xml:space="preserve">Rizikom môže byť nedostatok interných odborných kapacít pri preberaní know.how a riadenia EWS do interného vlastníctva výstupu tohto projektu. </t>
  </si>
  <si>
    <t>Kontrola v Q4/2024, zdroj údajov: MetaIS.</t>
  </si>
  <si>
    <t>1 - KOMPONENT 17: Digitálne Slovensko - Skvalitnenie vzdelávania a zabezpečenie spôsobilostí v oblasti KIB</t>
  </si>
  <si>
    <t>Počet vyškolených  IT pracovníkov v prostredí verejnej správy na úrovni „Odborný zamestnanec“, „Manažér“ a „IT manažér“</t>
  </si>
  <si>
    <t>Metóda sledovania míľnika je založená na počte preškolených 571 IT pracovníkov v prostredí verejnej správy v sledovanom období</t>
  </si>
  <si>
    <t xml:space="preserve">Rizikom môže byť nedostatok zamestnancov, schopných odborne zvládnuť vyškolenie v oblasti IT zručností na požadovaných úrovniach. </t>
  </si>
  <si>
    <t>Kontrola / odpočet v Q4/2024, v Q4/2025 a v Q4/2026, podľa zoznamu vyškolených zamestnancov.</t>
  </si>
  <si>
    <t>Nasadenie nástrojov na systematické vykonávanie bezpečnostných auditov aplikácií pred implementovaním do prevádzky v prostredí verejnej správy (Q2 2026) pre overenie kritických zraniteľností s dôrazom na informačné systémy, ktoré sú súčasťou kritickej infraštruktúry (v kontexte integrácia systému včasnej reakcie v rámci ochrany kybernetického priestoru v prostredí verejnej správy).</t>
  </si>
  <si>
    <t>Metóda sledovania: Vypočíta sa ako počet aplikácií (teda aplikácií, ktorú nie je nutné inštalovať na zariadenie užívateľa (počítač, tabliet, smartphone) a je ich možné spustiť z ktoréhokoľvek zariadenia pomocou webového prehliadača, pretože sú spustené na strane servera) verejnej správy s overením kritických zraniteľností pred nasadením  do prevádzky v prostredí verejnej správy</t>
  </si>
  <si>
    <t>Meranie stavu bezpečnostných nedostatkov / zraniteľností aplikácií sa bude vykonávať penetračnými testami a pomocou softvéru zameraného na vulnerability assessment, pričom overenie bezpečnostným auditom  prebehne vždy pred nasadením do prevádzky v prostredí verejnej správy</t>
  </si>
  <si>
    <t>Rizikom môže byť problematické držanie kroku s neustále sa vyvíjajúcim prostredím kritických bezpečnostných nedostatkov aj v rámci vývoja informačných a komunikačných technológií, resp. nekvalita produkovaných aplikácií tretími stranami.</t>
  </si>
  <si>
    <t>Kontrola / odpočet v Q2/2025, na základe údajov z MetaIS.</t>
  </si>
  <si>
    <t>1 - KOMPONENT 17: Digitálne Slovensko - Riadenie procesu digitálnej transformácie ekonomiky a spoločnosti</t>
  </si>
  <si>
    <t>vypracovanie a schválenie strategického materiálu</t>
  </si>
  <si>
    <t xml:space="preserve">nedostatočné politické vlastníctvo tém, slabá implementácia zo strany gestorov jednotlivých opatrení. </t>
  </si>
  <si>
    <t>Prijatie a schválenie na úrovni MIRRI a zverejnenie dokumentu Akčného plánu digitálnej transformácie Slovenska na roky 2023-2026 na stránkach MIRRI a Slov-lex.
Kontrola a odpočet v Q4/2022</t>
  </si>
  <si>
    <t>Vypracovane metodiky na hodnotenie projektov v rámci investicií digitálnej ekonomiky podľa princípov dobrého riadenia a efektívnosti, v spolupráci MIRRI SR a MF SR</t>
  </si>
  <si>
    <t>vypracovanie metodiky</t>
  </si>
  <si>
    <t>nesplnenie termínu z dôvodu neskorého schválenia systému implementácie mechanizmu na podporu obnovy a odolnosti</t>
  </si>
  <si>
    <t>Prijatie a schválenie na úrovni MIRRI a MFSR a zverejnenie dokumentu Metodiky na hodnotenie projektov v rámci investícií digitálnej ekonomiky na stránkach MIRRI a Slov-lex.
Kontrola a odpočet v Q4/2021</t>
  </si>
  <si>
    <t>1 - KOMPONENT 17: Digitálne Slovensko - Zapojenie sa do cezhraničných európskych projektov vedúcich k budovaniu digitálnej ekonomiky</t>
  </si>
  <si>
    <t>Počet podporených cezhraničných projektov z množiny definovanej Európskou komisiou</t>
  </si>
  <si>
    <t>Oneskorená realizácia výziev na podporu cezhraničných projektov</t>
  </si>
  <si>
    <t>Kontrola v Q4/2024 a zdroj údajov: metaIS.</t>
  </si>
  <si>
    <t>1 - KOMPONENT 17: Digitálne Slovensko - Podpora projektov zameraných na  vývoj a aplikáciu top digitálnych technológií</t>
  </si>
  <si>
    <t>nezáujem OVM o inovatívne riešenia; nedostatok času na realizáciu; náročnosť na koordináciu viacerých subjektov</t>
  </si>
  <si>
    <t>Vyhodnotenie výsledkov čerpania prostriedkov a kvality projektov z dotačnej schémy v Q2/2022.</t>
  </si>
  <si>
    <t>počet podporených projektov zameraných na vývoj a aplikáciu top digitálnych technológií</t>
  </si>
  <si>
    <t xml:space="preserve">Neskoré vyhlasovanie výziev, slabý záujem účastníkov trhu o dotácie. </t>
  </si>
  <si>
    <t>1 - KOMPONENT 17: Digitálne Slovensko - Lepšie služby pre občanov a podnikateľov</t>
  </si>
  <si>
    <t>Počet vybudovaných a nasadených  eGovernment riešení vybraných životných situácií</t>
  </si>
  <si>
    <t>Nedostatočné kapacity ľudských zdrojov na strane štátu pre definovanie požiadaviek na digitálne služby a novú legislatívu</t>
  </si>
  <si>
    <t>Vyhodnotenie počtu vyriešených životných situácií  cez portál slovensko.sk 2.0 v Q2/2026 a porovnanie s počtom situácií vyriešených "papierovou" cestou. Zverejnenie výsledkov vyhodnotenia na webe MIRRI.</t>
  </si>
  <si>
    <t>Nasadenie platformy pre vývoj a poskytovanie prioritných životných situácií</t>
  </si>
  <si>
    <t>Vyššia kvalita služieb a nárast spokojnosti so službami štátu</t>
  </si>
  <si>
    <t>Platforma nebude dostatočne využívaná a naďalej budú úrady budovať svoje lokálne riešenia.</t>
  </si>
  <si>
    <t>Verifikácia v Q4/2024 pomocou dát z Centrálneho metainformačného systému verejnej správy (MetaIS)</t>
  </si>
  <si>
    <t>1 - KOMPONENT 17: Digitálne Slovensko - Digitálna transformácia poskytovania služieb verejnej správy</t>
  </si>
  <si>
    <t>Počet informačných systémov na ktorých je zrealizovaná digitálna transformácia</t>
  </si>
  <si>
    <t>Digitálna transformácia sa realizuje bez zmeny organizácie, ktorá je nevyhnutná pre dosiahnutie digitálnej transformácie</t>
  </si>
  <si>
    <t>Verifikácia v Q2/2026 pomocou Centrálneho metainformačného systému verejnej správy (MetaIS)</t>
  </si>
  <si>
    <t>1 - KOMPONENT 17: Digitálne Slovensko - Budovanie eGovernment riešení prioritných životných situácií</t>
  </si>
  <si>
    <t>Schválený investičný plán prioritných životných situácií</t>
  </si>
  <si>
    <t>Prioritný zoznam služieb v súlade s eGOV benchmarkom</t>
  </si>
  <si>
    <t>Bez zásadného rizika</t>
  </si>
  <si>
    <t>Rokovanie vlády SR a zverejnenie dokumentu Investičného plánu prioritných životných situácií na webe MIRRI.
Kontrola a odpočet v Q1/2022</t>
  </si>
  <si>
    <t>1 - KOMPONENT 17: Digitálne Slovensko - Centrálny manažment IT zdrojov</t>
  </si>
  <si>
    <t>Nasadenie platfotmy pre využívanie IT zdrojov (digital market place)</t>
  </si>
  <si>
    <t>Obstarané kapacity IT zdrojov: cloudové služby, knižnica zdrojových kódov, IT komodity (HW) a vývojové kapacity (MD)</t>
  </si>
  <si>
    <t> </t>
  </si>
  <si>
    <t>Model pay as you go / pay per use nie je jednoduché využiť v súčasnom prostrední verejného obstarávania</t>
  </si>
  <si>
    <t>Centrálny register zmlúv a verejne prístupné informácie o zriadených dynamických nákupných systémov</t>
  </si>
  <si>
    <t>1 - KOMPONENT 17: Digitálne Slovensko - Fast grants - Hackathony</t>
  </si>
  <si>
    <t>1 - KOMPONENT 17: Digitálne Slovensko - Zlepšovanie digitálnych zručnosti seniorov a distribúcia Senior-tabletov</t>
  </si>
  <si>
    <t>počet preškolených seniorov v základných digitálnych zručnosiach</t>
  </si>
  <si>
    <t>nedostatok záujmu seniorov, meškajúce dodávky, zvýšená cena za zariadenia</t>
  </si>
  <si>
    <t>Vyhodnotenie záujmu o školenia a hardvér, zdrojom údajom bude evidencia vyškolených ľudí v rámci programu. Vyhodnotenia na webe MIRRI. Kontrola a odpočet v Q2/2026</t>
  </si>
  <si>
    <t>1 - KOMPONENT 17: Digitálne Slovensko - Reforma v oblasti digitálnych zručností (financovaná z EŠIF) - strategický prístup k vzdelávaniu v oblasti rozvoja digitálnych zručností v spolupráci so zástupcami kľúčových stakeholderov</t>
  </si>
  <si>
    <t>Schválenie Národnej stratégie digitálnych zručností</t>
  </si>
  <si>
    <t>Prijatie a schválenie dokumentu vládou SR v rámci stanoveného termínu</t>
  </si>
  <si>
    <t>Stratégia je závislá na spolupráci troch rezortov, pri nedostatočnej spolupráci nemusí byť dodržaný stanovený termín.</t>
  </si>
  <si>
    <t>Prijatie a schválenie dokumentu vládou SR, jeho zverejnenie na Slov-lex a na webe MIRRI SR.
Kontrola a odpočet v Q4/2022</t>
  </si>
  <si>
    <t>1 - KOMPONENT 17: Digitálne Slovensko - Zlepšovanie digitálnych zručnosti seniorov a distribúcia Senior-tabletov Pilot</t>
  </si>
  <si>
    <t>Vyhodnotenie záujmu o školenia a hardvér, zdrojom údajom bude evidencia vyškolených ľudí v rámci programu. Vyhodnotenia na webe MIRRI. Kontrola a odpočet v Q3/2022</t>
  </si>
  <si>
    <t>Green and digital objectives</t>
  </si>
  <si>
    <t>European Commission - settlement</t>
  </si>
  <si>
    <t>1 - KOMPONENT 17: Digitálne Slovensko - Rekonštrukcia a dobudovanie zabezpečených priestorov KI</t>
  </si>
  <si>
    <t>1 - KOMPONENT 17: Digitálne Slovensko - Štandardizácia technických a procesných riešení KIB</t>
  </si>
  <si>
    <t>14,834 MIL eur for 7 years for 4 centres</t>
  </si>
  <si>
    <t xml:space="preserve">Digital Europe (DIGITAL) - upcoming programme </t>
  </si>
  <si>
    <t>DG CNECT+MIRRI SR</t>
  </si>
  <si>
    <t>Zdroj 1: NSCC: oficiálne webové sídla EuroHPC a podobných európskych superpočítačov (Leonardo, LUMI, Mare Nostrum) https://eurohpc-ju.europa.eu/news/lumi-new-eurohpc-world-class-supercomputer-finland
Zdroj 2 - Equipping Europe for world-class High Performance Computing in the next decade - https://eur-lex.europa.eu/legal-content/EN/TXT/PDF/?uri=CELEX:52020SC0179&amp;from=EN 
Zdroj 3: Kvantové uzly - Samostatná príloha 
Zdroj 4: Digital Europe - Draft Work Programme 2021-2022</t>
  </si>
  <si>
    <t xml:space="preserve">Táto investícia bola navrhnutá na základe diskusií s odbornou verejnosťou. Finančná alokácia určená na danú investíciu len čiastočne pokryje potrebné investície v tejto oblasti. Absorpčná schopnosť trhu je ďaleko vyššia. Na to poukazujú údaje odbornej verejnosti, a to konkrétne najmä Digitalizácia v Pláne obnovy a odolnosti Slovenskej republiky: návrh expertov pôsobiacich v zamestnávateľských združeniach a digitálnych platformách - https://itas.sk/wp-content/uploads/2020/12/FINAL_Digitalizacia-v-Plane-obnovy-a-odolnosti-Slovenskej-republiky_navrh-expertov-za-zamestnavatelov.pdf, smerodajné= sú najmä údaje v prílohe č. 1.    Schéma bude slúžiť aj ako mechanizmus na spolufinancovanie projektov, ktoré uspejú v priamo riadených programoch EÚ (Digitálna Európa, Horizont Európa a Nástroj na prepojenie Európy) v rámci dovolenej štátnej pomoci v závislosti od typu žiadateľa. V rámci podpory inovatívnych riešení bude kladený dôraz na úspešné projekty na základe posúdenia zo strany Európskej komisie s využitím mechanizmu IPCEI. Projekty budú posudzované aj na základe definovaných prioritných oblastí v dimenzii číslo 4 (Digitálna transformácia Slovenska) v Stratégii inteligentnej špecializácie (RIS3). 
Predpokladaná výška podpory pre jeden projekt je na úrovni 1 626 000 eur. Odhad vychádza z priemernej výšky podpory na jeden projekt v rámci Nástroja na prepojenie Európy (Connecting Europe Facility) a jeho piliera Telecom, ktorá bola na úrovni 813 000 eur – celkovo približne 400 mil. eur bolo rozdelených pre 492 projektov (zdroj 1 v stĺpci T)
Pripravovaný program Digitálna Európa ráta so zvýšením priemernej výšky podpory (zdroj 2 v stĺpci T), pre Plán obnovy preto odhadujeme dvojnásobnú priemernú výšku na jeden projekt. 
Očakávaný počet podporených projektov do roku 2025 je 43, absorpčná schopnosť súkromného a výskumného sektora je vyššia. Celková alokácia 43 projektov * 1,6 mil. eur = približne 70 mil. eur.
</t>
  </si>
  <si>
    <t xml:space="preserve">Zdroj 1: https://ec.europa.eu/inea/sites/inea/files/cefpub/cef_implementation_brochure_2019.pdf
Zdroj 2: Digital Europe Work rogramme 2021-2022 a Digital Europe European Digital Innovation Hubs Work programme 2021-2023
</t>
  </si>
  <si>
    <t>400 MIL eur</t>
  </si>
  <si>
    <t>Investing in European networks; the Connecting European Facility; 5 years supporting European infrastructure: https://ec.europa.eu/inea/sites/inea/files/cefpub/cef_implementation_brochure_2019.pdf - strana 11</t>
  </si>
  <si>
    <t>CEF Telecom</t>
  </si>
  <si>
    <t>podrobné informácie v hárku costing eGov_new</t>
  </si>
  <si>
    <t>Previous OPII projects, for details please see worksheet "costing eGov_new"</t>
  </si>
  <si>
    <t>Organizácia Hackathon - metodika realizácie cenového odhadu:
Vzhľadom na špecifickosť a jedinečnosť každého hackathonu, výška investície je odhadnutá na základe dostupných informácií, konkrétne rámcovej cenovej ponuky skúseného organizátora hackathonov v podmienkach SR a príkladov medzinárodnej dobrej praxe z ČR, EK a USA.
A. Hackathon – rámcová cenová ponuka (Zdroj 1 v stĺpci T) na organizáciu jedného hackathonu: od 37 000,- EUR do 67 000,- EUR, pre výpočet ceny bola využitá priemerná hodnota približne 52 000 EUR na organizáciu jedného hackathonu. Použitie priemeru pokrýva potenciálne rozdielny rozsah konkrétnych hackathonov.
B. Príklad medzinárodnej dobrej praxe #1: Hackathon „Hack the Crisis“ organizovaný v roku 2020 ako účinná a rýchla forma podpory projektov na zmiernenie dopadov COVID19 pandémie (Zdroj 2 v stĺpci T). Náklady na realizáciu hackathonu boli v prepočte približne 22 000,- EUR (553 776,00 Kč) a sponzorský dar v prepočte vo výške 19 000,- EUR (500 000,- Kč). Celková suma 41 000,- EUR neobsahuje expertné kapacity na technické a procesné zabezpečenie hackathonu, a zároveň nasledovné položky, vnímane ako kľúčové pre investíciu Fast Grants – Hackathony: 
- sprievodné aktivity pre účastníkov hackathonov a verejnosť, prípravné workshopy, 
- príprava výziev, právne služby, expertná podpora pri príprave dát a informácií a tvorbe podpornej dokumentácie pre riešiteľov,
- komunikačná a marketingová kampaň, manažment partnerov,
- organizácia úvodných podujatí pred zahájením jednotlivých hackathonov,
- miesto konania, hosťovanie a facilitácia - celkové zastrešenie hackathonu, mentorstvo a porota počas hackathonu,
- podpora pri zavádzaní riešenia do praxe.
C. Príklad medzinárodnej dobrej praxe #4: Odporúčania organizátorov HackMIT hackathonu - Massachusetts Institute of Technology (Zdroj 3 v stĺpci T). Organizátori HackMIT vo všeobecnosti odhadujú náklady na organizáciu hackathon pre 500 účastníkov vo rozmedzí približne od 42 000,- EUR do 84 000,- EUR. Tento rozpočet zahŕňa náklady na refundáciu stravy, ubytovania a logistiky účastníkov, technické zabezpečenie a miesto konania, komunikačné aktivity, vybavenie a darčekové predmety pre účastníkov. 
D. Príklad medzinárodnej dobrej praxe #3: aktuálne pripravovaný hackathon EC/EASME - Data 4 Healthy Recovery Hackathon (EU Industrial Hackathon) — GRO/SME/19/F/222 (Zdroj 4 v stĺpci T), s celkovým rozpočtom 500 000,- EUR na organizáciu 1 hackathon. Okrem štandardných aktivít a súčastí, rozpočet hacakthonu oproti zámeru investície Fast Grants – Hackathony počíta navyše najmä s vysokými nárokmi na logistiku (refundácie cestovných a ubytovacích nákladov pre účastníkov, predstaviteľov EC, externých spíkrov), miestom konania a technickej podpory pre účastníkov (odhadovaná kapacita 250-300 ľudí), medzinárodnú komunikačnú stratégiu a kampaň. 
Fast Grants - metodika realizácie cenového odhadu (Benchmark v oblasti podpory inovácií v podmienkach SR - viď nižšie):
Súčasťou investície je zriadenie fondu na udeľovanie "Fast Grants" v celkovej hodnote 2,125m EUR pre vybrané riešenia. "Fast grants" pre jedno riešenie budú obmedzené do výšky maximálne 100 000,- EUR pre jedno riešenie.
Benchmark v oblasti podpory inovácií v podmienkach SR bol stanovený na základe vyhodnotenia výsledkov poskytnutých dotácií za rok 2019 ÚPVII SR, konkrétne dotácií pomoci na podporu inovačného zoskupenia a inovatívnych projektov v Slovenskej republike. V rámci týchto dotácií bolo za rok 2019 podporených celkom 18 projektov v celkovej výške podpory 1 757 950,- EUR. Priemerná výška podpory inovatívneho projektu dosahovala výšku podpory 97 664,- EUR (Zdroj 5 v stĺpci T)
Celková alokácia sa vypočítala ako: 
Priemer príkladu A: A=52 000,- EUR
Rozpočet príkladu B: B=41 000,- EUR
Priemer príkladu C: C=63 000,- EUR
Priemerná cena hackathonu na základe príkladov: (A+B+C) / 3=  52 000,- EUR
Celková alokácia investície vypočítaná ako: 
(97 664 EUR + 52 000 EUR) * 20 Hackathonov = 3 mil. EUR.</t>
  </si>
  <si>
    <t>Zdroj 1: samostatný dokument
Zdroj 2: samostatný dokument
Zdroj 3: https://medium.com/hackers-and-hacking/the-hackathon-budget-d636b5b2ed6c
Zdroj 4: https://etendering.ted.europa.eu/cft/cft-display.html?cftId=6596 
Zdroj 5: https://www.mirri.gov.sk/wp-content/uploads/2020/06/Zoznam-schvalenych-a-neschvalenych-ziadosti.pdf</t>
  </si>
  <si>
    <t xml:space="preserve">Cenové ponuky zaslané samostnatne.
Zdroj 1: https://www.gov.ie/en/publication/cb7ce-digital-skills-for-citizens-scheme/
Zdroj 2: https://www.ecdl.ro/en/article/digital-literacy-for-seniors_115.html 
</t>
  </si>
  <si>
    <t>Pilotná fáza má za cieľ overiť koncept školení na obmedzenej množine 1000 seniorov. Náklady tejto fázy na školenia a distribúciu zariadení a dátových vouchrov sú preto 348.000 EUR. Okrem toho budú v tejto fáze vyvinuté aj aplikácie (položka D). Celkové náklady na pilot preto budú 4,07 milióna EUR. Pre detail výpočtu viď záložku senior_skolenia</t>
  </si>
  <si>
    <t>Podľa cenových ponúk použitých na riadku 14.</t>
  </si>
  <si>
    <t>1 - KOMPONENT 17: Digitálne Slovensko - Posilnenie preventívnych opatrení, zvýšenie rýchlosti detekcie a riešenia incidentov - administratívne kapacity</t>
  </si>
  <si>
    <t>1 - KOMPONENT 17: Digitálne Slovensko - Skvalitnenie vzdelávania a zabezpečenie spôsobilostí v oblasti KIB - administratívne kapacity</t>
  </si>
  <si>
    <t>1 - KOMPONENT 17: Digitálne Slovensko - Rekonštrukcia a dobudovanie zabezpečených priestorov KI - administratívne kapacity</t>
  </si>
  <si>
    <t>1 - KOMPONENT 17: Digitálne Slovensko - Štandardizácia technických a procesných riešení KIB - administratívne kapacity</t>
  </si>
  <si>
    <t>1 - KOMPONENT 17: Digitálne Slovensko - Zapojenie sa do cezhraničných európskych projektov vedúcich k budovaniu digitálnej ekonomiky - administratívne kapacity</t>
  </si>
  <si>
    <t>1 - KOMPONENT 17: Digitálne Slovensko - Podpora projektov zameraných na  vývoj a aplikáciu top digitálnych technológií - administratívne kapacity</t>
  </si>
  <si>
    <t>1 - KOMPONENT 17: Digitálne Slovensko - Digitálna transformácia poskytovania služieb verejnej správy - administratívne kapacity</t>
  </si>
  <si>
    <t>1 - KOMPONENT 17: Digitálne Slovensko - Lepšie služby pre občanov a podnikateľov - administratívne kapacity</t>
  </si>
  <si>
    <t>1 - KOMPONENT 17: Digitálne Slovensko - Fast grants - Hackathony - administratívne kapacity</t>
  </si>
  <si>
    <t>1 - KOMPONENT 17: Digitálne Slovensko - Zlepšovanie digitálnych zručnosti seniorov a distribúcia Senior-tabletov - administratívne kapacity</t>
  </si>
  <si>
    <t>1 - KOMPONENT 17: Digitálne Slovensko - Zlepšovanie digitálnych zručnosti seniorov a distribúcia Senior-tabletov Pilot - administratívne kapacity</t>
  </si>
  <si>
    <t>Costs</t>
  </si>
  <si>
    <t>KPI (target, milestone)</t>
  </si>
  <si>
    <t>Avarage costs per one KPI value ((FxG)+H)</t>
  </si>
  <si>
    <t>Avarage number of government segments (úsek) on one KPI value (calculation in extra xls)</t>
  </si>
  <si>
    <t>Avarge costs per one government segment (P)</t>
  </si>
  <si>
    <t>Management cost per one life event (IxL)</t>
  </si>
  <si>
    <t>Avarage number of government organizations implementing one KPI value</t>
  </si>
  <si>
    <t>Costs on IaaS (HW) / PaaS (licencie)</t>
  </si>
  <si>
    <t>Costs on management (M)</t>
  </si>
  <si>
    <t>Reference to similar projects</t>
  </si>
  <si>
    <t>Number of government segments (M)</t>
  </si>
  <si>
    <t>Costs on project (M)</t>
  </si>
  <si>
    <t>Avarage cost on one government segments (O/N)</t>
  </si>
  <si>
    <r>
      <t xml:space="preserve">2014-2020: Zavedenie pro-klientsky orientovaných procesov a služieb pre podporu klientov SP (EZK), https://metais.vicepremier.gov.sk/studia/detail/308aa311-0434-40c4-93c4-45ac5879765e?tab=documents, costs: 4 736 652 EUR, </t>
    </r>
    <r>
      <rPr>
        <sz val="11"/>
        <color rgb="FFFF0000"/>
        <rFont val="Calibri (Body)"/>
      </rPr>
      <t>total number of supported segments of government organization in project: 2, avarage cost per segment of government organization: 2 368 326 EUR</t>
    </r>
    <r>
      <rPr>
        <sz val="11"/>
        <color theme="1"/>
        <rFont val="Calibri"/>
        <family val="2"/>
        <scheme val="minor"/>
      </rPr>
      <t xml:space="preserve">
2014-2020: Malé zlepšenia eGov služieb Ministerstvo životného prostredia SR, https://metais.vicepremier.gov.sk/studia/detail/32793639-c88c-e59c-1647-97c998110732?tab=documents, costs for Aplikačný modul Portál elektronikcých služieb, Aplikačný Modul Dispečer elektronických služieb, Aplikačný Modul Registre elektronických služieb: 1 901 093, </t>
    </r>
    <r>
      <rPr>
        <sz val="11"/>
        <color rgb="FFFF0000"/>
        <rFont val="Calibri (Body)"/>
      </rPr>
      <t>total number of supported segments of government organization in project: 5, avarage cost per segment of government organization: 380 218,6 EUR</t>
    </r>
    <r>
      <rPr>
        <sz val="11"/>
        <color theme="1"/>
        <rFont val="Calibri"/>
        <family val="2"/>
        <scheme val="minor"/>
      </rPr>
      <t xml:space="preserve">
2014-2020: Zlepšenia eGov služieb Štátnej veterinárnej a potravinovej správy SR, https://metais.vicepremier.gov.sk/studia/detail/490fd3ce-1b77-8d24-a8e8-2d2e5d2bc56b?tab=documents, costs: 4 958 439 EUR, </t>
    </r>
    <r>
      <rPr>
        <sz val="11"/>
        <color rgb="FFFF0000"/>
        <rFont val="Calibri (Body)"/>
      </rPr>
      <t>total number of supported segments of government organization in project: 4, avarage cost per segment of government organization:</t>
    </r>
    <r>
      <rPr>
        <sz val="11"/>
        <color theme="1"/>
        <rFont val="Calibri"/>
        <family val="2"/>
        <scheme val="minor"/>
      </rPr>
      <t xml:space="preserve"> </t>
    </r>
    <r>
      <rPr>
        <sz val="11"/>
        <color rgb="FFFF0000"/>
        <rFont val="Calibri (Body)"/>
      </rPr>
      <t>1 239 609,75 EUR</t>
    </r>
    <r>
      <rPr>
        <sz val="11"/>
        <color theme="1"/>
        <rFont val="Calibri"/>
        <family val="2"/>
        <scheme val="minor"/>
      </rPr>
      <t xml:space="preserve">
2014-2020: Zlepšenia eGov služieb Ústredného kontrolného a skúšobného ústavu poľnohospodárskeho v Bratislave, https://metais.vicepremier.gov.sk/studia/detail/c998f307-8294-1cfe-51f3-038658503f54?tab=documents, costs: 3 956 893 EUR, </t>
    </r>
    <r>
      <rPr>
        <sz val="11"/>
        <color rgb="FFFF0000"/>
        <rFont val="Calibri (Body)"/>
      </rPr>
      <t>total number of supported segments of government organization in project: 3, avarage cost per segment of government organization: 1 318 964,3 EUR</t>
    </r>
    <r>
      <rPr>
        <sz val="11"/>
        <color theme="1"/>
        <rFont val="Calibri"/>
        <family val="2"/>
        <scheme val="minor"/>
      </rPr>
      <t xml:space="preserve">
</t>
    </r>
    <r>
      <rPr>
        <sz val="11"/>
        <color rgb="FFFF0000"/>
        <rFont val="Calibri (Body)"/>
      </rPr>
      <t xml:space="preserve">Management: </t>
    </r>
    <r>
      <rPr>
        <sz val="11"/>
        <color theme="1"/>
        <rFont val="Calibri"/>
        <family val="2"/>
        <scheme val="minor"/>
      </rPr>
      <t xml:space="preserve">2 FTE  x 3 organization x 16 life events =  96 FTE x 5000 total internal labor cost x 32 months = 15 360 000 EUR represents 8,46 % of totall costs on life events. (130 mil. EUR), management costs per organization implementing life event is 320 000 EUR. </t>
    </r>
  </si>
  <si>
    <t>Avarage costs per one KPI value (F+G+H)</t>
  </si>
  <si>
    <t>Avarage costs on data migration (data migration and replatform) (P)</t>
  </si>
  <si>
    <t>Avarage cost on data management (data digitalization, data governance, data integration, data quality, mydata, opendata) (S)</t>
  </si>
  <si>
    <t>Costs on management</t>
  </si>
  <si>
    <t>Costs on data migration and replatform (M)</t>
  </si>
  <si>
    <t>Number of information systems supported by data migration and replatform (M)</t>
  </si>
  <si>
    <t>Avarage costs on data migration and replatform of one information system (N/O)</t>
  </si>
  <si>
    <t>Costs on data management (M)</t>
  </si>
  <si>
    <t>Number of  information systems builded by data management (M)</t>
  </si>
  <si>
    <t>Avarage costs on data management of one new information system (R/Q)</t>
  </si>
  <si>
    <t>Počet informačných systémov verejnej správy na ktorých je zrealizovaná digitálna transformácia</t>
  </si>
  <si>
    <t>Avarage costs on central platform: backend and frontend (P)</t>
  </si>
  <si>
    <t>Avarage cost on central platform: middleware (S)</t>
  </si>
  <si>
    <t>Avarage costs on central platform: mobile (T)</t>
  </si>
  <si>
    <t>Costs on backend and frontend (M)</t>
  </si>
  <si>
    <t>Number of project implementing backend and frontend (M)</t>
  </si>
  <si>
    <t>Avarage cost on backend and frontend per project (N/O)</t>
  </si>
  <si>
    <t>Cost on middleware (M)</t>
  </si>
  <si>
    <t>Number of projects implementing middleware (M)</t>
  </si>
  <si>
    <t>Avarage costs on middleware per project (Q/R)</t>
  </si>
  <si>
    <t>Cost on mobile (M)</t>
  </si>
  <si>
    <t>Avarage costs on PaaS (Q)</t>
  </si>
  <si>
    <t>Avarage costs on IT asset management (T)</t>
  </si>
  <si>
    <t>Costs on IaaS (M)</t>
  </si>
  <si>
    <t>Number of projects on IaaS (M)</t>
  </si>
  <si>
    <t>Avarage cost on IaaS project (N/O)</t>
  </si>
  <si>
    <t>Avarage cost on PaaS project (M)</t>
  </si>
  <si>
    <t>Costs on IT Asset Management (M)</t>
  </si>
  <si>
    <t>Number of projects on IT Asset Management (M)</t>
  </si>
  <si>
    <t>Avarage cost on ITAM project (R/S)</t>
  </si>
  <si>
    <t>Vytvoriť fungujúce digitálne hospodárstvo a spoločnosť pripravenú na prebiehajúce technologické zmeny v oblasti digitalizácie. Nutným predpokladom na dosiahnutie tohto cieľa je rozvoj elektronickej verejnej správy (eGovernmentu), ktorá bude poskytovať  služby orientované  na občana a podnikateľa, ako aj kybernetickej bezpečnosti – procesov a princípov, ktoré zabezpečia dôveru v interakcie občanov, podnikov a verejnej správy, digitálne zručnosti nielen pre žiakov a študentov škôl, ale aj pre zamestnancov v priemysle a verejnej správe, či seniorov, aby tak žiadny subjekt neostal vylúčený z digitálnej doby. Pilierom je kvalitná vysokorýchlostná infraštruktúra založená na optike a nových technológiách.</t>
  </si>
  <si>
    <t>CSR.2020.2; CSR.2020.3; CSR.2019.2; CSR.2019.3</t>
  </si>
  <si>
    <t>Zavedením efektívnych nástrojov vo verejnej správe, vytvorením predpokladov pre digitálnu transformáciu priemyslu a ďalších podnikov, a tiež podporou digitálneho ekosystému sa napĺňa potenciál intenzívneho hospodárskeho rastu a vytvárania nových pracovných miest v odvetviach, ktoré budú menej citlivé na prebiehajúcu digitalizáciu, ktorá ovplyvňuje trh práce.</t>
  </si>
  <si>
    <t>Slovensko zintenzívni svoju prítomnosť vo viacerých cezhraničných projektoch (tzv. multi-country projects), ktorých cieľom je spoločne budovať kapacity v oblasti výskumu a nasadzovania digitálnych technológií. Tieto projekty podporujú budovanie jednotného digitálneho trhu, pričom dôraz je kladený na spoluprácu so zahraničnými partnermi a spoločné investície do rozvoja spôsobilostí a následného využívania digitálnych nástrojov. Organizovaním štátnych hackathonov podporí rýchle a efektívne nasadzovanie inovatívnych riešení, ktoré zabezpečia krajine ekonomický rast.
Základným stavebným kameňom komponentu z hľadiska inštitucionálnej odolnosti je filozofická zmena v poskytovaní verejných služieb štátom, ktoré po implementácii opatrení Plánu obnovy a odolnosti budú navrhnuté tak, aby zodpovedali potrebám občana, ktorý si potrebuje s úradmi vybaviť konkrétnu životnú situáciu. K rozvoju digitálnych služieb sa bude pristupovať s ohľadom na princíp rovného prístupu a s ohľadom na znevýhodnené skupiny obyvateľstva, predovšetkým seniorov. Prinášaním nových inovatívnych riešení a investíciou do digitálnych technológii pomáhame zraniteľným skupinám lepšie ovládať moderné nástroje a využívať ich výhody.</t>
  </si>
  <si>
    <t>Zavedú sa nové formy digitálnych služieb, ktoré budú používateľsky prívetivé, nakoľko budú postavené z hľadiska potreby riešenia životných situácií občanov, nie z hľadiska potrieb úradníkov. Investície do tabletov pre seniorov umožnia tejto marginalizovanej skupine využívať lepšie služby štátu.
K zrovnoprávneniu občanov vo vzťahu k verejnej správe prispejú aj investície do budovania infraštruktúry vysokorýchlostného pripojenia k internetu, keďže v súčasnosti sú značné rozdiely medzi jednotlivými regiónmi. Uvedená infraštruktúra týmto pomôže uvedené rozdiely zmenšiť.</t>
  </si>
  <si>
    <t>Z hľadiska zmierňovania sociálnych a ekonomických vplyvov krízy je udržanie a tvorba pracovných miest jedným z najvýznamnejších dopadov investícií do digitalizácie. Prostriedky z fondu obnovy a odolnosti na vytvorenie a rozvoj ekosystému digitálnej ekonomiky, ktorý na slovensku prakticky neexistuje, pomôžu naštartovať podnikateľský sektor v oblasti inovácií a smart riešení, čím vytvoria stovky pracovných miest v sektore informatiky a informačných technológií, ktorý má dlhodobo vysokú pridanú hodnotu. Nová, flexibilná legislatíva umožní vytváranie a fungovanie nových podnikateľských modelov a platforiem, ako aj podporu startupov a spoločných verejno-súkromných klastrov a think tankov.</t>
  </si>
  <si>
    <t>Rozšírenie vysokorýchlostného širokopásmového pripojenia do všetkých regiónov krajiny a sprístupnenie lepších služieb pre občanov spolu so zvýšením úrovne kybernetickej a informačnej bezpečnosti zrovnoprávni dnes znevýhodnené regióny pripojením na rovnako kvalitný internet a zjednotené lepšie digitálne služby štátu pri súčasnom budovaní digitálnych zručností naprieč regiónmi.</t>
  </si>
  <si>
    <t>https://ec.europa.eu/eurostat/statistics-explained/index.php?title=Glossary:Classification_of_the_functions_of_government_(COFOG)</t>
  </si>
  <si>
    <t>Prijatie Akčného plánu digitálnej transformácie Slovenska na roky 2023 - 2026</t>
  </si>
  <si>
    <t xml:space="preserve">Prijatie nového strategického materiálu - Akčný plán digitálnej transformácie Slovenska na roky 2023 - 2026, s cieľom pripraviť opaternia na zvýšenie digitálnej výkonnosti Slovenska. Akčný plán 2023-2026 predstaví konkrétne opatrenia na dosiahnutie cieľov, ktoré vychádzajú zo stratégie digitálnej transformácie Slovenska 2030 a nadväzujú na aktuálny plán pre obdobie 2019-2022. </t>
  </si>
  <si>
    <t>Spustenie schémy na podporu projektov zameraných na vývoj a aplikáciu top digitálnych technológií</t>
  </si>
  <si>
    <t xml:space="preserve">Pre účely schvaľovania projektov bude zriadená dotačná schéma určená pre orgány verejnej moci, aby mohli realizovať digitálne inovácie pri poskytovaní verejných služieb.  Schéma bude slúžiť aj ako mechanizmus na spolufinancovanie projektov, ktoré uspejú v priamo riadených programoch EÚ (Digitálna Európa, Horizont Európa a Nástroj na prepojenie Európy) v rámci dovolenej štátnej pomoci v závislosti od typu žiadateľa. V rámci podpory inovatívnych riešení bude kladený dôraz na úspešné projekty na základe posúdenia zo strany Európskej komisie s využitím mechanizmu IPCEI. Projekty budú posudzované aj na základe definovaných prioritných oblastí v dimenzii číslo 4 (Digitálna transformácia Slovenska) v Stratégii inteligentnej špecializácie (RIS3). </t>
  </si>
  <si>
    <t>Z celkového rozpočtu 73 miliónov eur plánujeme podporiť projekty v približnej výške 1,626 milióna eur. Do konca roka 2025 očakávame, že sa nám podarí podporiť 43 projektov.</t>
  </si>
  <si>
    <t>Počet agend ktoré boli optimalizované a automatizované. Investície do informačných systémov sa odrazia v kvalite verejných služieb, resp. v celkových nákladoch na ich poskytovanie najmä v agendách a systémoch s potenciálom úspor či už z dôvodu vysokých prevádzkových nákladov, veľkej chybovosti v procesoch, dlhých lehôt na vybavenie podania alebo vysokej náročnosti na ľudské zdroje. Zvýšenie kvality procesov a zníženie nákladov na procesy budú dosiahnuté ich optimalizáciou až na úrovni zákonov alebo podzákonnej legislatívy, resp. zmenami organizácie činností bez ohľadu na vlastníkov procesov. Optimalizačné opatrenia sa budú zameriavať na elimináciu administratívnych nedostatkov, akými sú nevybavené práce, nadbytok vstupných dokumentov a informácií, chyby dát, chýbajúce informácie, nadprodukcia vo výkone procesov, čiže nepotrebné výstupy a aktivity, ktoré nie sú požadované používateľom, ďalej duplicity a zbytočné kroky procesu, prestoje vo schvaľovacom procese, neefektívne presuny zamestnancov alebo informácií v rámci výkonu procesov, chýbajúca podpora automatizovanej tvorby dokumentov, chýbajúce údaje pre vyhodnotenie výkonnosti, nedostatočná zastupiteľnosť zamestnancov a nejasná legislatíva pre určenie schvaľovateľa.</t>
  </si>
  <si>
    <t>Míľnik pokryáva modernizáciu platformy frontend, backend a middleware služieb (spoločné moduly) na princípoch low code konfigurovateľných komponentov, ktoré sú centrálne spravované pre všetkých poskytovateľov služieb verejnej správy</t>
  </si>
  <si>
    <t>Kontrola v Q2/2026 a zároveň vyhodnotenie výsledkov čerpania.</t>
  </si>
  <si>
    <t xml:space="preserve">Prijatie záväznej metodiky, v spolupríci MIRRI SR a MF SR, na základe ktorej sa budú posudzovať a hodnotiť projekty predložené v rámci investícií digitálnej eknomiky. </t>
  </si>
  <si>
    <t>Zverejnený zoznam prioritných elektronických služieb, schválených MIRRI SR, na základe eGOV benchmarku, vrátane analýzy dizajnu služieb a určenie nedostatkov (roadmapa) pre ich zlepšenie.</t>
  </si>
  <si>
    <t>Dokončenie pilotnej realizácie zámeru</t>
  </si>
  <si>
    <t xml:space="preserve">Stratégia bude obsahovať analýzu súčasného stavu, definícia existujúcich bariér a víziu vzdelávania pre najbližšie obdobie ako aj návrh opatrení a odporúčaní pre subjekty verejnej správy na zlepšenie súčasného stavu a splnenie stanovených cieľov. </t>
  </si>
  <si>
    <t xml:space="preserve">životné situácie, ktoré budú adresovať jednotný prístup k vyhľadávaniu služieb a jednotné miesto pre realizáciu služieb, mobilnú verziu, jednotný dizajn, dostatočnú navigáciu, plynulý prechod v životnej situácii, prístup k prehľadu o stave spracovania podaní, poskytované notifikácie o stave spracovania podania a služby a platby online. Projekt budovania životnej situácie bude implementovať výrobu a prepracovanie existujúcich GUI služieb do nového dizajnu podľa vzoru: https://idsk.gov.sk vrátane dizajnu mobilnej verzie služby a integrácia na ústredný portál verejnej správy, vybudovanie proaktívnych služieb predvyplnených pre občanov a podnikateľov, nový biznis proces dizajn pre transformáciu atomických služieb do komplexných UX/CX friendly služieb minimálne na úrovni návodov, modernizáciu agendových systémov pre nasadenie prepojenia na centrálny middleware (API, dátová a procesná integrácia) a modernizáciu agendových systémov pre nasadenie prepojenia na centrálny backend (IAM, elektronické doručovanie, notifikácie, elektronické platby, uchovávanie dokumentov, plánované nové komponenty).
</t>
  </si>
  <si>
    <t>Plné zavedenie nástrojov a politík pre nový spôsob nákupu a využívania IT komodít, odborných kapacít, využívania cloudových služieb a otvoreného zdrojového kódu. Služby budú vopred centrálne obstarané (rámcový kontrakt) a používatelia sí budú kapacity dynamicky čerpať podľa potreby využitím centrálnej platformy.</t>
  </si>
  <si>
    <t>1 - KOMPONENT 17: Digitálne Slovensko - Zlepšovanie digitálnych zručnosti seniorov a znevýhodnených skupín a distribúcia Senior-tabletov</t>
  </si>
  <si>
    <t>cieľom je zlepšiť digitálne zručnosti 172 800 seniorov a znevýhodnených osôb</t>
  </si>
  <si>
    <t>Pre dokončenie pilotnej realizácie zámeru je cieľom na vzorke 1000 seniorov a znevýhodnených osôb overiť navrhované postupy a kombináciu riešení pre potreby zvýšenia ich digitálnych zručností. V závislosti od výsledkov pilotného projektu rozhodnúť o podobe pokračovania projektu.</t>
  </si>
  <si>
    <t>Splnené pre nasadzovanie nových, alebo aktualizácie existujúcich, aplikácií do prevádzky v prostredí verejnej správy</t>
  </si>
  <si>
    <t>Costs (zaokrúhlené nadol v miliónoch)</t>
  </si>
  <si>
    <t>KPI Vallue</t>
  </si>
  <si>
    <t>Priemerný náklad na jeden dopytový projekt (E/I)</t>
  </si>
  <si>
    <r>
      <rPr>
        <b/>
        <sz val="11"/>
        <color theme="1"/>
        <rFont val="Calibri"/>
        <family val="2"/>
        <scheme val="minor"/>
      </rPr>
      <t>Data management projects (new systems):</t>
    </r>
    <r>
      <rPr>
        <sz val="11"/>
        <color theme="1"/>
        <rFont val="Calibri"/>
        <family val="2"/>
        <scheme val="minor"/>
      </rPr>
      <t xml:space="preserve">
2014-2020: Manažment údajov Úradu vlády Slovenskej republiky, https://metais.vicepremier.gov.sk/studia/detail/5fda2546-b174-425c-80dc-21dbb3b09aa4?tab=documents, costs: 2 677 392 EUR, ISVS: 4
2014-2020: Manažment údajov Dopravného úradu, https://metais.vicepremier.gov.sk/studia/detail/fa4d8950-a312-7834-43f5-4cf17dde98ae?tab=documents, costs: 4 920 424 EUR, ISVS: 1
2014-2020: Manažment údajov Štátnej veterinárnej a potravinovej správy Slovenskej republiky, https://metais.vicepremier.gov.sk/studia/detail/be970b1c-c4f1-7f66-3da0-1204c38bc76d?tab=documents, costs: 2 973 768 EUR, ISVS: 1
2014-2020: Manažment údajov PPA, https://metais.vicepremier.gov.sk/studia/detail/5cdd7f08-598c-3e4f-1d95-cb775b934825?tab=basicForm, costs: 3 019 477 EUR, ISVS: 1
2014-2020: Štúdia uskutočniteľnosti dopytovo orientovaného projektu - Registre informačného systému o výstavbe, https://metais.vicepremier.gov.sk/studia/detail/8d5e25f2-b474-b08c-9a70-fa5b9a6a4725?tab=documents, costs: 2 984 400 EUR, ISVS: 1
2014-2020: Manažment údajov Úradu priemyselného vlastníctva SR, https://metais.vicepremier.gov.sk/studia/detail/9c1c072f-a668-4dc1-b296-04d1bedf8ec6?tab=documents, costs: 919 858 EUR, ISVS: 2
</t>
    </r>
    <r>
      <rPr>
        <b/>
        <sz val="11"/>
        <color theme="1"/>
        <rFont val="Calibri"/>
        <family val="2"/>
        <scheme val="minor"/>
      </rPr>
      <t xml:space="preserve">Data migration and replatform projects (existing systems):
</t>
    </r>
    <r>
      <rPr>
        <sz val="11"/>
        <color theme="1"/>
        <rFont val="Calibri"/>
        <family val="2"/>
        <scheme val="minor"/>
      </rPr>
      <t>2014-2020: Migrácia IS Webregistre ÚPV SR a IS Portál elektronických služieb ÚPV SR do vládneho cloudu, https://metais.vicepremier.gov.sk/studia/detail/f9391f03-1faa-e733-c4a0-2a564b4cba0e?tab=documents, costs: 866 240 EUR, ISVS: 2
2014-2020: Migrácia systémov IS Centrálny finančný informačný systém pre verejné vysoké školy(IS SOFIA) do Vládneho Cloudu SR, https://metais.vicepremier.gov.sk/studia/detail/10cee97d-1d42-f3b7-fd3b-4f63f219ff6d?tab=documents, costs: 730 232 EUR, ISVS: 1
2014-2020: Migrácia IS IVIS, RPO Štatistického úradu SR do vládneho cloudu, https://metais.vicepremier.gov.sk/studia/detail/8f358133-63f4-134a-e32e-ef7f71677af2?tab=documents, costs: 939 392 EUR, ISVS: 2</t>
    </r>
  </si>
  <si>
    <t>Priemerný náklad na národný projekt</t>
  </si>
  <si>
    <t>Central platform: mobile
2014-2020: mobile ID: Slovensko v mobile, https://metais.vicepremier.gov.sk/detail/Projekt/16bafaea-4c5e-41b0-9e33-17c408e05879/cimaster?tab=projectDocumentsForm, costs: 4 989 921 EUR
Central platform backend and frontend projects: 
2014-2020: Modernization of central komponents: Zvyšovanie úžitkovej hodnoty digitálnych služieb pre občanov, podnikateľov a inštitúcie verejnej správy: https://metais.vicepremier.gov.sk/studia/detail/d812c162-93ea-1e5f-b635-a7e5fb7b2c6d?tab=documents,  costs: 18 711 000 EUR
Central platform middleware projects: 
2014-2020: Rozvoj platformy integrácie údajov (centrálna integračná platforma) a Manažment osobných údajov, https://metais.vicepremier.gov.sk/studia/detail/d2112fad-b259-ae0c-157b-8587d43fa79a?tab=documents, costs: 16 748 676 EUR
2014-2020: Dátová integrácia: sprístupnenie údajovej základne VS vrátane otvorených údajov prostredníctvom platformy dátovej integrácie, https://metais.vicepremier.gov.sk/studia/detail/6a3eda58-d61a-33e8-4034-33afda4eb51a?tab=documents, costs: 15 578 937
2014-2020: Centrálna API Manažment Platforma (Platforma pre publikovanie služieb štátu cez Open API), https://metais.vicepremier.gov.sk/studia/detail/ed6146af-477e-0052-d178-cc75c5dd7876?tab=documents, costs: 7 467 923 EUR
2007-2013: Central ESB: Informačný systém centrálnej správy referenčných údajov verejnej správy: http://www.informatizacia.sk/vdok_simple-narodny-projekt-is-centralnej-spravy-referencnych-udajov-verejnej-spravy/609s19301c, costs: 12 628 096 EUR</t>
  </si>
  <si>
    <t>Avarage costs on IaaS (P x 45% (podiel RRP na OPII/OPIS alokácie))</t>
  </si>
  <si>
    <r>
      <rPr>
        <sz val="11"/>
        <color rgb="FFFF0000"/>
        <rFont val="Calibri (Body)"/>
      </rPr>
      <t>Central intrastructure as a service</t>
    </r>
    <r>
      <rPr>
        <sz val="11"/>
        <color theme="1"/>
        <rFont val="Calibri"/>
        <family val="2"/>
        <scheme val="minor"/>
      </rPr>
      <t xml:space="preserve">
2014-2020: IaaS capacity upgrade datacenter I: Zvýšenie kapacity vládneho cloudu v Datacentre Kopčianska, https://metais.vicepremier.gov.sk/studia/detail/8019b096-d35b-6356-0ba4-5964138717d1?tab=documents, </t>
    </r>
    <r>
      <rPr>
        <sz val="11"/>
        <color rgb="FFFF0000"/>
        <rFont val="Calibri (Body)"/>
      </rPr>
      <t>costs: 37 637 115. EUR to cover OPII PO7 projects requirements for infrastructure</t>
    </r>
    <r>
      <rPr>
        <sz val="11"/>
        <color theme="1"/>
        <rFont val="Calibri"/>
        <family val="2"/>
        <scheme val="minor"/>
      </rPr>
      <t xml:space="preserve">
2014-2020: IaaS capacity upgrade datacenter II: Zvýšenie kapacity vládneho cloudu v Datacentre Tajov, https://metais.vicepremier.gov.sk/studia/detail/37a08512-f5e3-1e19-a504-44f87e1ff076?tab=documents, </t>
    </r>
    <r>
      <rPr>
        <sz val="11"/>
        <color rgb="FFFF0000"/>
        <rFont val="Calibri (Body)"/>
      </rPr>
      <t xml:space="preserve">costs: 37 494 331 EUR to cover OPII PO7 projects requirements for infrastructure
</t>
    </r>
    <r>
      <rPr>
        <sz val="11"/>
        <rFont val="Calibri (Body)"/>
      </rPr>
      <t>2007-2013: building IaaS: IKT infraštruktúra pre IaaS časť 1, http://www.informatizacia.sk/vdok_simple-narodny-projekt--ikt-infrastruktura-pre-iaas-cast-1/609s19300c</t>
    </r>
    <r>
      <rPr>
        <sz val="11"/>
        <color rgb="FFFF0000"/>
        <rFont val="Calibri (Body)"/>
      </rPr>
      <t xml:space="preserve">, costs: 42 023 999 EUR to cover OPIS 
</t>
    </r>
    <r>
      <rPr>
        <sz val="11"/>
        <color theme="1"/>
        <rFont val="Calibri"/>
        <family val="2"/>
        <scheme val="minor"/>
      </rPr>
      <t xml:space="preserve">
</t>
    </r>
    <r>
      <rPr>
        <sz val="11"/>
        <color rgb="FFFF0000"/>
        <rFont val="Calibri (Body)"/>
      </rPr>
      <t xml:space="preserve">OPII projects requirements for platforms
</t>
    </r>
    <r>
      <rPr>
        <sz val="11"/>
        <rFont val="Calibri (Body)"/>
      </rPr>
      <t>2014-2020: building PaaS: Zavedenie služieb Platform as a Service, https://metais.vicepremier.gov.sk/studia/detail/6b6161bb-edd1-0a25-4d2e-375fd617dea9?tab=documents, contract: https://www.crz.gov.sk/data/att/2470765.pdf</t>
    </r>
    <r>
      <rPr>
        <sz val="11"/>
        <color rgb="FFFF0000"/>
        <rFont val="Calibri (Body)"/>
      </rPr>
      <t xml:space="preserve">, costs: 18 975 886 EUR to cover 
</t>
    </r>
    <r>
      <rPr>
        <sz val="11"/>
        <color theme="1"/>
        <rFont val="Calibri"/>
        <family val="2"/>
        <scheme val="minor"/>
      </rPr>
      <t xml:space="preserve">
Podiel alokácie RRP eGOV na OPII a alebo OPIS je 350M EUR /785,5M EUR = 38%
RRP eGOV budget 300 mil. EUR
OPII eGOV  budget 796 mil. EUR
OPIS eGOV  budget 775 mil. EUR
</t>
    </r>
    <r>
      <rPr>
        <sz val="11"/>
        <color rgb="FFFF0000"/>
        <rFont val="Calibri (Body)"/>
      </rPr>
      <t>Central platform: IT Asset Management</t>
    </r>
    <r>
      <rPr>
        <sz val="11"/>
        <color theme="1"/>
        <rFont val="Calibri"/>
        <family val="2"/>
        <scheme val="minor"/>
      </rPr>
      <t xml:space="preserve">
2014-2020: Central IT Asset management: Centrálny informačný systém na riadenie IT aktív verejnej správy, https://metais.vicepremier.gov.sk/studia/detail/ea751e92-781b-791f-843b-42c3a6d1e4f2?tab=documents, costs: 4 607 924 EUR</t>
    </r>
  </si>
  <si>
    <t>SUM digitalna transformacia</t>
  </si>
  <si>
    <t>SUM lepšie služby</t>
  </si>
  <si>
    <t>SUM eGOV</t>
  </si>
  <si>
    <t xml:space="preserve">EC Document - European Digital Innovation Hubs in Digital Europe Programme (Draft working document 25-01-2021) - strana 30
EC Document - DIGITAL EUROPE, European Digital Innovation Hubs Work programme 2021-2023 (DRAFT  19 February 2021) - strana 7
Príloha Tabulka financovania ECDI.docx
</t>
  </si>
  <si>
    <t xml:space="preserve">Na úrovni jednotlivých vykonávateľov (ministerstiev, ktoré sú zodpovedné za konkrétne investície alebo reformy) budú primárne využívané existujúce ľudské zdroje, ktoré majú skúsenosti s implementovaním podobných nástrojov, ako aj iných fondov Európskej únie. Vzhľadom na to, že ide o nový mechanizmus s vlastnými špecifikami zameraný tak na reformy ako aj investície, bude potrebné celkové administratívne kapacity aj u týchto orgánov navýšiť. Tieto potreby sú v niektorých komponentoch explicitne vyjadrené, pri iných budú rámcovo predstavovať 2% až 4% z celkového súčtu alokácie na investície (ich detailné členenie bude rozpracované v ďalšej fáze). 
Rozpätie 2% až 4% bolo určené na základe analýzy kapacít využívaných dnes na zabezpečenie EŠIF. V podmienkach Slovenskej republiky sme pri EŠIF podľa jednotlivých operačných programov odhadli 3-7% použitia prostriedkov na technickú asistenciu v aktuálnom programovacom období (napríklad ESF 3,6%, OP Životné prostredie 6,8%). Percento potrebné pre Plán obnovy a odolnosti SR bude vzhľadom na nižšiu administratívnu záťaž oproti EŠIF pri procesoch regulovaných v EŠIF primárne európskou legislatívou, ktoré sú pri Pláne obnovy a odolnosti SR oveľa významnejšie pod vnútroštátnou kontrolou (zazmluvňovanie, riadenie projektov, žiadosti o platbu, finančná kontrola a audit); zároveň je v nich možné využiť integráciu s kapacitami na EŠIF alebo na riadenie domácich dotačných programov a predpokladali sme aj využitie vnútroštátnych prostriedkov tam, kde je to možné. </t>
  </si>
  <si>
    <t>Zabezpečiť centrálnu metodickú a implementačnú podporu, definovať kategórie organizácií a IKT, vypracovať jednotný metodický rámec pre implementáciu opatrení KIB v kontexte zákona č. 95/2019 Z.z. a vyhlášky č. 179/2020 Z.z.. Vytvoriť metodiku pre vznik odborných bezpečnostných pracovísk v prostredí verejnej správy, metodicky podrobne definovať a realizovať základnú úroveň ochrany digitálneho ekosystému verejnej správy identifikáciou ISVS a vytvoriť centrálnu kapacitu na poskytovanie odbornej pomoci pri distribúcii a implementácii bezpečnostných opatrení.
Porovnanie s už realizovanými projektmi alebo zmluvami v SR alebo zahraničí nebolo možné realizovať kvôli charakteru projektov kybernetickej bezpečnosti. Štandardne je v podkladoch zverejňovaná celková výška výdavkov, bez uvedenia detailných požiadaviek na technické vybavenie, čo znemožňuje priame porovnanie projektov. Odhad nákladov je založený na detailných štruktúrovaných cenových ponukách, ktoré uvádzajú jednotkové ceny tovarov a služieb, množstvo potrebných jednotiek a umožňujú kvantifikovať celkové náklady prostredníctvom tzv. bottom-up prístupu, tzn. umožňujú prostredníctvom investičných nákladov na jeden komponent, IS VS, úrad alebo školenie zamestnanca škálovať jednotkové náklady na celkovú výšku nákladov. 
Celková cena sa skladá:
a) centrálna metodická a implementačná podpora (500 EUR x 5 osôb x 200 dní x 3 roky = 1.500.000 EUR),
b) definovanie kategórií organizácií a IKT (500 EUR/ manday, počtu potrebných odborníkov: 5, počet 200 mandays/ročne, celková doba prác: 2 roky. Spolu 500 EUR x 5 osôb x 200 dní x 2 roky = 1.000.000 EUR)
c) základná úroveň ochrany digitálneho ekosystému verejnej správy (identifikácia ISVS a metodické riadenie (500 EUR x 7 osôb x 100 dní x 2 roky = 700.000 EUR),
d) vytvorenie centrálnej kapacity na poskytovanie odbornej pomoci pri distribúcii a implementácii bezpečnostných opatrení (500 EUR/ manday, počtu potrebných odborníkov: 5, počet 150 mandays/ročne, celková doba prác: 2 roky. Spolu 500 EUR x 5 osôb x 150 dní x 2 roky = 750.000 EUR
Celková cena je daná súčtom 1 500 000 + 1 000 000 + 700 000 + 750 000 = 4 mil. EUR bez DPH.
Metodika realizácie cenového odhadu (poskytnuté cenové ponuky):
1. Definovanie požiadavky v kontexte prechodu digitalizácie na platformu GaaP (Government as a Platform)
2. Podmienka: všetky aktivity v oblasti školení a kurzov (zvyšovanie bezpečnostného povedomia, odborné školenia) musia  byť v súlade a pokryť naplnenie cieľov Národnej koncepcie informatizácie verejnej správy 2021-2030, Národnej stratégie kybernetickej bezpečnosti (NSKB) 2021-2025 a Akčného plánu NSKB 2021-2025 v predmetnej oblasti.
3. Celkový cieľ navrhovaných aktivít v rámci bezpečnostných školení a zvyšovania odbornej pripravenosti pracovníkov verejnej správy a odborníkov na kybernetickú bezpečnosť musí byť v súlade s víziou digitalizácie a informatizácie do roku 2030, definovanom v Národnej koncepcii informatizácie verejnej správy 2021-2030
4. Navrhovateľ cenotvorby musí reflektovať platnú legislatívu v oblasti kybernetickej bezpečnosti (zákon č. 95/2019 Z.z., vyhlášku č. 179/2020 Z.z., zákon č. 69/2018 Z.z., vyhlášky č. 164/2018 Z.z., 165/2018 Z.z., 166/2018 Z.z., 362/2018, Z.z., 436/2019 Z.z.)
5. Celková cena (ako predpokladaná hodnota zákazky) nesmie presiahnuť 55 mil. EUR bez DPH
6. Cena tohto projektu musí byť max. 8% maximálnej predpokladanej hodnoty zákazky, teda 4,95 mil EUR bez DPH.
V rámci reformy sa počíta s poskytovaním odbornej pomoci návrhárom a tvorcom informačných systémov nasadzovaných v prostredí verejnej správy v oblasti zavedených štandardov ISVS tak, aby dokázali navrhovať a vytvárať spoľahlivé a kompatibilné systémy neznižujúce úroveň KIB ISVS.
Na činnostiach sa bude zároveň podieľať celkom 5 odborných pracovníkov CSIRT.SK (vlastné personálne zdroje), ktorí postupne naplnia cieľ zvýšenia odborných kompetencií, znalostí a zvýšenia personálnych kapacít CSIRT.SK na to, aby sa v ďalšom období realizovali aktivity v oblasti etického hacking vlastnými zdrojmi.
Interný personál sa v rámci riadenia projektov bude podieľať v rámci dočasných projektových kancelárií (externí projektoví manažéri KIB a projektoví pracovníci KIB z dôvodu nedostatku vlastných personálnych zdrojov v oblasti KIB). Po ukončení projektov je cieľom prevziať kompletné materiály, dokumentáciu a know-how od externých dodávateľov vrátane paralelného navýšenia počtov vlastného odborného a vzdelaného personálu schopného samostatne pokračovať v napĺňaní projektových cieľov reforiem a investícií po ukončení implementácie cieľov projektov. Cieľom je stať sa po ukončení projektu plnohodnotným vlastníkom výstupov z projektu. Plánovaný počet nasadenia interných pracovníkov na projekt: 2 (náklady hradné formou mzdy zo štátneho rozpočtu žiadateľa mimo zdroje RRP).</t>
  </si>
  <si>
    <t>Identifikovať medzery v požadovaných znalostiach bezpečnostných tímov a správcov sietí a informačných systémov v sektore VS a zabezpečiť doplnenie požadovaného vzdelania, zaviesť kvalifikácie a platové triedy špecialistov v oblasti KIB. Vytvoriť metodické materiály k aktuálnym bezpečnostným problémom KIB a materiály pre dištančné vzdelávanie rôznych cieľových skupín v prostredí verejnej správy. Vytvoriť Návrh organizačného modelu riadenia kybernetickej bezpečnosti a modelového zabezpečenia jednotlivých organizácií na všetkých úrovniach samosprávy.
Porovnanie s už realizovanými projektmi alebo zmluvami v SR alebo zahraničí nebolo možné realizovať kvôli charakteru projektov kybernetickej bezpečnosti. Štandardne je v podkladoch zverejňovaná celková výška výdavkov, bez uvedenia detailných požiadaviek na technické vybavenie, čo znemožňuje priame porovnanie projektov. Odhad nákladov je založený na detailných štruktúrovaných cenových ponukách, ktoré uvádzajú jednotkové ceny tovarov a služieb, množstvo potrebných jednotiek a umožňujú kvantifikovať celkové náklady prostredníctvom tzv. bottom-up prístupu, tzn. umožňujú prostredníctvom investičných nákladov na jeden komponent, IS VS, úrad alebo školenie zamestnanca škálovať jednotkové náklady na celkovú výšku nákladov. 
Rámcová jednotková cena za vyškolenie jedného odborníka IT a KIB je: 1.314 EUR, celková cena za vyškolenie 571 odborníkov KIB vo verejnej správe (počítané na 14 ústredných orgánoch (1x manažér KB, 6x pracovníci prevádzky IS a 6x pracovníci IT = 14x13 = 182, ďalej počítané na 72 okresných úradoch (1x manažér KB, 2x pracovník prevádzky IS, 2x pracovníci IT = 72x5 = 360 a počítané na CSIRT (29 pracovníkov). Spolu 571 pracovníkov, celkový náklad 571 x 1.314 = 750.294 EUR bez DPH.
Cena za vytvorenie metodických materiálov k aktuálnym bezpečnostným problémom KIB: 750.000 EUR bez DPH
Cena za stanovenie schémy nevyhnutných počtov obsadenia odbornými pozíciami v jednotlivých orgánoch verejnej správy spracovaním rozdielovej analýzy s návrhom opatrení pre 87 orgánov verejnej moci: 1.500.000 EUR bez DPH
Cena za návrh automatizovanej platformy pre implementáciu rámca periodického samohodnotenia úrovne implementovaných bezpečnostných opatrení KIB: 150.000 EUR bez DPH
Cena za návrh organizačného modelu riadenia kybernetickej bezpečnosti a modelového zabezpečenia jednotlivých organizácií na všetkých úrovniach samosprávy: 200.000 EUR bez DPH
Cena za spracovanie materiálov pre dištančné vzdelávanie rôznych cieľových skupín v prostredí verejnej správy: 150.000 EUR bez DPH
Spolu celkom: 750.420 + 750.000 + 1.500.000 + 150.000 + 200.000 + 150.000 = 3.500.000 EUR bez DPH 
Vytvoriť jednotný rámec pre zvyšovanie bezpečnostného povedomia zamestnancov verejnej správy a preškolenie zamestnancov verejnej správy v oblasti KIB (zvyšovanie bezpečnostného povedomia).
Rámcová jednotková cena za preškolenie jedného zamestnanca verejnej správy v oblasti KIB (zvyšovanie bezpečnostného povedomia) je 491 EUR, celková cena za vyškolenie 10000 pracovníkov verejnej správy (predstavuje cca 50 % zamestnancov verejnej správy, pri ktorých je identifikovaná potreba školenia) je 4.910.000 EUR bez DPH. K sume sa prípočíta 90.000 EUR bez DPH za vytvorenie jednotného rámca pre zvyšovanie bezpečnostného povedomia zamestnancov verejnej správy. Celkový náklad je 5.000.000 EUR bez DPH.
Vytvoriť centrá excelentnosti pre KIB na vysokých školách z dôvodu spolupráce pri vzdelávaní a metodickej pomoci verejnej správe, pre zabezpečenie potrebných kapacít a zručností a vývoj nových bezpečnostných riešení. Nadviazať medzinárodnú spoluprácu s relevantnými medzinárodnými centrami excelentnosti v oblasti boja proti kybernetickým a hybridným hrozbám a využívať ich expertízu.
Jednotková cena za vytvorenie jedného centra excelentnosti: 62500 EUR bez DPH, celková cena za vytvorenie 8 centier excelentnosti je 500.000 EUR bez DPH.
Celková suma: 3.500.000 + 5.000.000 + 500.000 = 9.000.000 EUR bez DPH
Metodika realizácie cenového odhadu (poskytnuté cenové ponuky):
1. Definovanie požiadavky v kontexte prechodu digitalizácie na platformu GaaP (Government as a Platform)
2. Preskúmanie prebiehajúceho projektu OPII v predmetnej oblasti (musí zabezpečiť rozšírenie a nadväznosť)
3. Odhad vhodných odborných školení, kurzov, počet preškolených osôb (dodaný odhad 400 - 600) vrátane počtu preškolených pracovníkov verejnej správy (dodaný odhad 10000 pracovníkov) vychádza z odhadu počtu zamestnancov, ktorých je potrebné preškoliť - uvedený rozsah pokryje približne 50  % potreby.
4. Počty preškolených osôb určený zadávateľom
5. Podmienka: všetky aktivity v oblasti školení a kurzov (zvyšovanie bezpečnostného povedomia, odborné školenia) musia  byť v súlade a pokryť naplnenie cieľov Národnej koncepcie informatizácie verejnej správy 2021-2030, Národnej stratégie kybernetickej bezpečnosti (NSKB) 2021-2025 a Akčného plánu NSKB 2021-2025 v predmetnej oblasti.
6. Celkový cieľ navrhovaných aktivít v rámci bezpečnostných školení a zvyšovania odbornej pripravenosti pracovníkov verejnej správy a odborníkov na kybernetickú bezpečnosť musí byť v súlade s víziou digitalizácie a informatizácie do roku 2030, definovanom v Národnej koncepcii informatizácie verejnej správy 2021-2030
7. Celková cena (ako predpokladaná hodnota zákazky) nesmie presiahnuť 55 mil. EUR bez DPH
8. Cena tohto projektu musí byť max. 18% maximálnej predpokladanej hodnoty zákazky, teda 9,9 mil EUR bez DPH.
Interný personál sa v rámci riadenia projektov bude podieľať v rámci dočasných projektových kancelárií (externí projektoví manažéri KIB a projektoví pracovníci KIB z dôvodu nedostatku vlastných personálnych zdrojov v oblasti KIB). Po ukončení projektov je cieľom prevziať kompletné materiály, dokumentáciu a know-how od externých dodávateľov vrátane paralelného navýšenia počtov vlastného odborného a vzdelaného personálu schopného samostatne pokračovať v napĺňaní projektových cieľov reforiem a investícií po ukončení implementácie cieľov projektov. Cieľom je stať sa po ukončení projektu plnohodnotným vlastníkom výstupov z ptojektu. Plánovaný počet nasadenia interných pracovníkov na projekt: 4 (náklady hradné formou mzdy z oštátneho rozpočtu žiadateľa mimo zdroje RRP).</t>
  </si>
  <si>
    <t>Odhad nákladov vychádza z detailných cenových ponúk 2 spoločností. Podrobné a jednotkové ceny bola získané a vypočítané na základe prieskumu trhu – vytypované a oslovené boli spoločnosti v oblasti technických a technologických riešení. Rozsah a štruktúra navrhovanej intervencie boli nezávisle preskúmané Národnou koalíciou pre digitálne zručnosti a povolania Slovenskej republiky DIGITÁLNA KOALÍCIA.SK (cenové ponuky aj posúdenie ako samostatné prílohy). Dokument nezávislého preskúmania, realizovaný aj v kontexte pripravovaných činností v rámci Národnej koncepcie informatizácie verejnej správy na roky 2021-2030, resp. Akčného plánu Národnej stratégie kybernetickej bezpečnosti, komplexne dopĺňa priloženú dokumentáciu a potvrdzuje zvolené činnosti, aktivity,  zámery, ciele a účel realizácie v Pláne obnovy a odolnosti.
Porovnanie s už realizovanými projektmi alebo zmluvami v SR alebo zahraničí nebolo možné realizovať kvôli charakteru projektov kybernetickej bezpečnosti. Štandardne je v podkladoch zverejňovaná celková výška výdavkov, bez uvedenia detailných požiadaviek na technické vybavenie, čo znemožňuje priame porovnanie projektov. Odhad nákladov je založený na detailných štruktúrovaných cenových ponukách, ktoré uvádzajú jednotkové ceny tovarov a služieb, množstvo potrebných jednotiek a umožňujú kvantifikovať celkové náklady prostredníctvom tzv. bottom-up prístupu, tzn. umožňujú prostredníctvom investičných nákladov na jeden komponent, IS VS, úrad alebo školenie zamestnanca škálovať jednotkové náklady na celkovú výšku nákladov. 
Celková výška alokácie 33,3 mil. eur bez DPH sa skladá z častí:
a) Nákup technických a technologických nástrojov Early Warning System (EWS) pre pracoviská verejnej správy (hardware a software).
Priemerná rámcová jednotková cena na jedno pracovisko je 242.805 EUR bez DPH, celkové náklady pre 87 pracovísk (14 ústredných orgánov, 72 okrensých úradov, 1 CSIRT), predstavujú 21.124.035 EUR bez DPH.
b) Nákup technických a technologických nástrojov na pracoviská kritickej infraštruktúry (hardware a softvare) - integrácia do EWS a zlepšenie / skvalitnenie IT vybavenia - pri spracovaní bezpečnostného projektu dodržanie požiadavky zákona č. 45/2011 Z. z. o kritickej infraštruktúre v platnom znení (trvalé bezpečnostné opatrenia) a požiadavky zákona č. 69/2018 Z. z. (zabezpečenie kybernetickej bezpečnosti informačných systémov a sietí prevádzkovateľa základnej služby). Zárpveň napĺňanie Národnej stratégie KB a Národnej koncepcie informantizácie verejnej správy).
Priemerná rámcová jednotková cena na jeden subjekt verejnej správy je 83.888 EUR bez DPH, celkové náklady pre 72 subjektov verejnej správy predstavujú 6.040.000 EUR bez DPH.
c) Nákup technických a technologický nástrojov pre IT pracovísk verejnej správy (VS). Rámcová jednotková cena alokácie je 200.000 EUR bez DPH.
Priemerná rámcová jednotková cena na jeden subjekt verejnej správy je 200.000 EUR bez DPH, celkové náklady pre 14 subjektov verejnej správy predstavujú 2.800.000 EUR bez DPH.
d)  Riadenie projektov v oblasti chýbajúcej centralizovanej metodickej a implementačnej podpory, vrátane vzorových riešení bezpečnostných postupov a nástrojov, ktoré umožnia splnenie požiadaviek s nízkymi dodatočnými nákladmi v čo najkratšom čase. Poskytovať odbornú pomoc správcom / prevádzkovateľom informačných systémov verejnej správy a odborne i koncepčne spolupracovať s ústrednými orgánmi pri vytváraní odborných pracovísk.
Rámcová jednotková cena za jeden projekt je 7.776 EUR bez DPH, celkové náklady pre 72 projektov predstavujú 559.872 EUR bez DPH.
e) Realizácia intenzívnych pravidelných bezpečnostných auditov, hodnotení zraniteľností, ako aj penetračných testovaní ako základnej súčasti KIB a to počas celej životnosti technických i technologických riešení (vo fáze návrhu a vývoja, v pilotnej fáze, pred nasadením do produkcie, ako aj počas ostrej prevádzky).
Rámcová jednotková cena za jedno preverenie penetračným testom 5.500 EUR bez DP, celkové náklady pre 170 preverení (170 preverení je počítaných ako 13 ústredných orgánov + 72 okresných úradov = 85 subjekov verejnej správy, pričom sa rátajú 2 penetračné testy (preverenie na jeden subjekt - pred a po aplikovaní technických i technologických bezpečnostných opatrení) predstavujú 935.000 EUR bez DPH. K cene sa pripočítava 65.000 EUR za vybudovanie BugBounty pregramu pre WhiteHats. Celkové náklady sú 1.000.000 EUR.
f) Realizácia rozdielovej analýzy skutkového stavu v porovnaní so zákonom č. 69/2018 Z.z. a analýzy  právnych noriem určujúcich bezpečnostné požiadavky vzťahujúce sa na ISVS, a to v kontexte zosúladenia požiadaviek na ochranu ISVS a návrhov na zosúladenie s reguláciami a legislatívou u povinných orgánov VS v rámci komplexnej rozdielovej analýzy. Podpora budovania rezortných odborných pracovísk v kontexte realizácie odbornej pomoci a podpory CSIRT.SK.
Rámcová jednotková cena za jeden subjekt verejnej správy pre realizáciu rozdielovej analýzy je 10.000 EUR, celkové náklady na 87 subjektov verejnej správy je 870.000 EUR bez DPH. Náklady na jeden subjekt verejnej správy pre analýzu právnych noriem sú 15.000 EUR. Náklady na riadenie projektov na jeden subjekt verejnej správy sú 8.212 EUR bez DPH, celkovo 114.975 EUR bez DPH. Celkové náklady sú 870.000 + 15.000 + 114.975 = 999.975 EUR bez DPH.
g) Vytvorenie Katalógu hrozieb pre kybernetickú a informačnú bezpečnosť, vytvorenie a aplikovanie centrálneho metodického riadenia kontinuity prevádzky (vrátane preverenia dodržiavania jednotných kritérií v rámci interného auditu KIB u povinných orgánov VS), vytvorenie metodického rámca riadenia kybernetickej bezpečnosti (i v oblasti samohodnotenia úrovne implementovaných opatrení KIB).
Celková cena je 750.000 EUR bez DPH a je zložená z 50.000 EUR (centrálny katalóg hrozieb) + 150.000 EUR (metodický rámec riadenia KIB vo vzťahu s tretími stranami) + 200.000 EUR (rámec pre samohodnotenie + poskytnutie podpory) + 350.000 EUR (metodika riadenia kontinuity činností + preverenie dodržiavania u subjektov verejnej správy).
Celková výška investície sa vypočíta ako:  21.124.035 +  6.040.000 + 2 800.000 + 1 000 000 + 559.872 +  999.975 + 750.000 = 33,3 mil. eur
Metodika realizácie cenového odhadu (poskytnuté cenové ponuky):
1. Definovanie požiadavky v kontexte prechodu digitalizácie na platformu GaaP (Government as a Platform)
2. Preskúmanie prebiehajúceho projektu OPII v predmetnej oblasti (musí zabezpečiť rozšírenie a nadväznosť) - prebiehajúci projekt v utajovanom režime (cieľ: zvýšenie počtu subjektov s implementovanými technológiami - pokrytie celej verejnej správy)
3. Poskytnutie výsledkov preskúmania kybernetických hrozieb, zraniteľností a rizík v kontexte Analýzy rizík žiadateľa - organizácie
4. Poskytnutie výsledkov preskúmania politických, informačných (kybernetických), personálnych, ekonomických, technických a technologických rizík žiadateľa - organizácie
5. Počet subjektov bol určený zadávateľom, vychádzal z počtu okrených úradov (72), resp. subjektov verejnej správy, ktoré je potrebné zapojiť. Na základe analýzy aktuálneho stavu, ktorá bude predchádzať realizácii projektu, bude presný počet zapoejných subjektov spresnený.
6. Podmienka: všetky riešenia musia  byť v súlade a pokryť naplnenie cieľov Národnej koncepcie informatizácie verejnej správy 2021-2030, Národnej stratégie kybernetickej bezpečnosti (NSKB) 2021-2025 a Akčného plánu NSKB 2021-2025 v predmetnej oblasti.
7. Celkový cieľ navrhovaných technických, technologických a priestorových riešení musí byť v súlade s víziou digitalizácie a informatizácie do roku 2030, definovanom v Národnej koncepcii informatizácie verejnej správy 2021-2030
8. Celková cena (ako predpokladaná hodnota zákazky) nesmie presiahnuť 55 mil. EUR bez DPH
9. Cena tohto projektu musí byť max. 65% maximálnej predpokladanej hodnoty zákazky, teda 35,75 mil EUR bez DPH.
V rámci reformy sa počíta s poskytovaním odbornej pomoci návrhárom a tvorcom informačných systémov nasadzovaných v prostredí verejnej správy v oblasti zavedených štandardov ISVS tak, aby dokázali navrhovať a vytvárať spoľahlivé a kompatibilné systémy neznižujúce úroveň KIB ISVS.
Na činnostiach sa bude zároveň podieľať celkom 5 odborných pracovníkov CSIRT.SK (vlastné personálne zdroje), ktorí postupne naplnia cieľ zvýšenia odborných kompetencií, znalostí a zvýšenia personálnych kapacít CSIRT.SK na to, aby sa v ďalšom období realizovali aktivity v oblasti etického hacking vlastnými zdrojmi.
Interný personál sa v rámci riadenia projektov bude podieľať v rámci dočasných projektových kancelárií (externí projektoví manažéri KIB a projektoví pracovníci KIB z dôvodu nedostatku vlastných personálnych zdrojov v oblasti KIB). Po ukončení projektov je cieľom prevziať kompletné materiály, dokumentáciu a know-how od externých dodávateľov vrátane paralelného navýšenia počtov vlastného odborného a vzdelaného personálu schopného samostatne pokračovať v napĺňaní projektových cieľov reforiem a investícií po ukončení implementácie cieľov projektov. Cieľom je stať sa po ukončení projektu plnohodnotným vlastníkom výstupov z projektu. Plánovaný počet nasadenia interných pracovníkov na projekt: 2 (náklady hradné formou mzdy zo štátneho rozpočtu žiadateľa mimo zdroje RRP).</t>
  </si>
  <si>
    <t>Dobudovanie, rekonštrukcia a procesné zabezpečenie 72 priestorov pre kritickú infraštruktúru.
Celková cena je zložená:
a) Vypracovanie rozdielovej analýzy v súlade so zákonom č. 69/2018 Z. z.: 72 x 5500 EUR = 396.000 EUR
b) Obhliadka na mieste, doprava, náčrt, popis prác, zameranie, vypracovanie projektu, výstup: výkaz/výmer): rámcovo 850 EUR / m2 podlahovej plochy. Predbežne rátané na 4x5m priestor KI (20m2) a 4x5 m (20m2) technologická miestnosť. Spolu: 72 x 40m2 x 850 EUR/m2 = 2.448.000 EUR (v súlade s cenovými ponukami)
c) Projektové riadenie: 72 x 5 mandays x 450 EUR = 162.000 EUR
d) Procesné zabezpečenie 72 priestorov: 72 x 20 mandays x 500 EUR = 720.000 EUR
Rámcová jednotková cena na jeden priestor je 51750 EUR bez DPH, celkové náklady sú v sume 3.726.000 EUR bez DPH. (51750*72 = 3 726 000 EUR)
Porovnanie s už realizovanými projektmi alebo zmluvami v SR alebo zahraničí nebolo možné realizovať kvôli charakteru projektov kybernetickej bezpečnosti. Štandardne je v podkladoch zverejňovaná celková výška výdavkov, bez uvedenia detailných požiadaviek na technické vybavenie, čo znemožňuje priame porovnanie projektov. Odhad nákladov je založený na detailných štruktúrovaných cenových ponukách, ktoré uvádzajú jednotkové ceny tovarov a služieb, množstvo potrebných jednotiek a umožňujú kvantifikovať celkové náklady prostredníctvom tzv. bottom-up prístupu, tzn. umožňujú prostredníctvom investičných nákladov na jeden komponent, IS VS, úrad alebo školenie zamestnanca škálovať jednotkové náklady na celkovú výšku nákladov. 
Metodika realizácie cenového odhadu (poskytnuté cenové ponuky):
1. Definovanie požiadavky v kontexte prechodu digitalizácie na platformu GaaP (Government as a Platform)
2. Odhad počtu vychádza z počtu okresných úradov (72). Na základe analýzy súčasného stavu pre realizáciou projektu bude ďalej spresnený.
3. Podmienka: všetky aktivity v navrhovaných riešení musia  byť v súlade a pokryť naplnenie cieľov Národnej koncepcie informatizácie verejnej správy 2021-2030, Národnej stratégie kybernetickej bezpečnosti (NSKB) 2021-2025 a Akčného plánu NSKB 2021-2025 v predmetnej oblasti.
4. Celkový cieľ navrhovaných aktivít musí byť v súlade s víziou digitalizácie a informatizácie do roku 2030, definovanom v Národnej koncepcii informatizácie verejnej správy 2021-2030
5. Návrh technických, technologických a priestorových riešení musí reflektovať úlohu žiadateľa ako ústredného orgánu štátnej správy pre „centrálne riadenie informatizácie spoločnosti a tvorbu politiky jednotného digitálneho trhu, rozhodovanie o využívaní verejných prostriedkov vo verejnej správe pre informačné technológie, centrálnu architektúru integrovaného informačného systému verejnej správy a koordináciu plnenia úloh v oblasti informatizácie spoločnosti.“
6. Návrh technických, technologických a priestorových riešení musí smerovať investície do vyššie uvedenej kľúčovej oblasti verejnej správy.
7. Návrh riešení musí byť v kontexte plánovaných aktivít (rekonštrukcie/dobudovania) priestorov s technikou a technológiami kritickej infraštruktúry, ktorej cieľom je ochrana citlivých informácií formou ich uchovávania a archivácie v dostatočne zabezpečených priestoroch.
8. Návrh riešení musí pokryť aj ochranu štátnych prvkov kritickej infraštruktúry, ktoré majú byť zabezpečené vhodnou fyzickou ochranou objektu, v ktorom sa nachádza napr. serverovňa.
9. Celková cena (ako predpokladaná hodnota zákazky) nesmie presiahnuť 55 mil. EUR bez DPH
10. Cena tohto projektu musí byť max. 8% maximálnej predpokladanej hodnoty zákazky, teda 4,4 mil EUR bez DPH.
Interný personál sa v rámci riadenia projektov bude podieľať v rámci dočasných projektových kancelárií (externí projektoví manažéri KIB a projektoví pracovníci KIB z dôvodu nedostatku vlastných personálnych zdrojov v oblasti KIB). Po ukončení projektov je cieľom prevziať kompletné materiály, dokumentáciu a know-how od externých dodávateľov vrátane paralelného navýšenia počtov vlastného odborného a vzdelaného personálu schopného samostatne pokračovať v napĺňaní projektových cieľov reforiem a investícií po ukončení implementácie cieľov projektov. Cieľom je stať sa po ukončení projektu plnohodnotným vlastníkom výstupov z projektu. Plánovaný počet nasadenia interných pracovníkov na projekt: 1 (náklady hradné formou mzdy zo štátneho rozpočtu žiadateľa mimo zdroje RRP).</t>
  </si>
  <si>
    <t>Podrobné a jednotkové ceny bola získané a vypočítané na základe prieskumu trhu – vytypované a oslovené boli spoločnosti v oblasti technických a technologických riešení.
Spomedzi oslovených spoločností predložili detailnú a štruktúrovanú cenovú ponuku v kontexte predpokladanej hodnoty zákazky, ktorá uvadzala jednotkové náklady tovarov a služieb a umižnila tzv. bototm up prístupom škálovať jednotkové náklady (napr. na IS VS, úrad, školenie zamestnanca atď.) na celkovú výšku nákladov 2 spoločnosti (štruktúra cenových ponúk poskytla odhad nákladov v predmetnej oblasti):
Oblasť technických a technologických riešení (štruktúra cenových ponúk poskytla odhad nákladov v predmetnej oblasti):
Spoločnosť NETPOINT a.s. (www.netpoint.sk).
Spoločnosť beluga s.r.o. (www.i-beluga.sk).
Zároveň bolo zrealizované nezávislé preskúmanie aktivít naplánovaných v oblasti kybernetickej bezpečnosti v kontexte pripravovaných činností v rámci Národnej koncepcie informatizácie verejnej správy na roky 2021-2030, resp. Akčného plánu Národnej stratégie kybernetickej bezpečnosti. Nezávislé preskúmanie zrealizovala Národná koalícia pre digitálne zručnosti a povolania Slovenskej republiky DIGITÁLNA KOALÍCIA.SK. Dokument nezávislého preskúmania komplexne dopĺňa priloženú dokumentáciu a potvrdzuje zvolené činnosti, aktivity,  zámery, ciele a účel realizácie v Pláne obnovy.</t>
  </si>
  <si>
    <t>Podrobné a jednotkové ceny bola získané a vypočítané na základe prieskumu trhu – vytypované a oslovené boli spoločnosti v oblasti technických a technologických riešení.
Spomedzi oslovených spoločností predložili detailnú a štruktúrovanú cenovú ponuku v kontexte predpokladanej hodnoty zákazky, ktorá uvadzala jednotkové náklady tovarov a služieb a umižnila tzv. bototm up prístupom škálovať jednotkové náklady (napr. na IS VS, úrad, školenie zamestnanca atď.) na celkovú výšku nákladov 2 spoločnosti (štruktúra cenových ponúk poskytla odhad nákladov v predmetnej oblasti):
CENOVÉ PONUKY - Oblasť technických a technologických riešení :
Spoločnosť NETPOINT a.s. (www.netpoint.sk).
Spoločnosť beluga s.r.o. (www.i-beluga.sk).
CENOVÉ PONUKY - Oblasť stavebných činností pre nacenenie stavebných prác (rozsah a aktivity) (štruktúra cenových ponúk poskytla odhad nákladov v predmetnej oblasti):
Spoločnosť NETPOINT a.s. (www.netpoint.sk).
Spoločnosť beluga s.r.o. (www.i-beluga.sk).
Zároveň bolo zrealizované nezávislé preskúmanie aktivít naplánovaných v oblasti kybernetickej bezpečnosti v kontexte pripravovaných činností v rámci Národnej koncepcie informatizácie verejnej správy na roky 2021-2030, resp. Akčného plánu Národnej stratégie kybernetickej bezpečnosti. Nezávislé preskúmanie zrealizovala Národná koalícia pre digitálne zručnosti a povolania Slovenskej republiky DIGITÁLNA KOALÍCIA.SK. Dokument nezávislého preskúmania komplexne dopĺňa priloženú dokumentáciu a potvrdzuje zvolené činnosti, aktivity,  zámery, ciele a účel realizácie v Pláne obnovy.</t>
  </si>
  <si>
    <t>Podrobné a jednotkové ceny boli získané a vypočítané na základe prieskumu trhu – vytypované a oslovené boli spoločnosti v oblasti technických a technologických riešení a v oblasti vzdelávania. Zároveň boli ceny kurzov a školení získané aj z webovej stránky certifikačného orgánu TUV - https://www.tuvsud.com/sk-sk.
Spomedzi oslovených spoločností predložili detailnú a štruktúrovanú cenovú ponuku v kontexte predpokladanej hodnoty zákazky, ktorá uvadzala jednotkové náklady tovarov a služieb a umižnila tzv. bototm up prístupom škálovať jednotkové náklady (napr. na IS VS, úrad, školenie zamestnanca atď.) na celkovú výšku nákladov spoločnosti (štruktúra cenových ponúk poskytla odhad nákladov v predmetnej oblasti):
CENOVÉ PONUKY - Oblasť technických a technologických riešení:
Spoločnosť NETPOINT a.s. (www.netpoint.sk).
Spoločnosť beluga s.r.o. (www.i-beluga.sk).
CENOVÉ PONUKY - Oblasť vzdelávania (porovnanú aj s TUV SK - linky s cenami nižšie):
Spoločnosť beluga s.r.o. (www.i-beluga.sk).
Spoločnosť PQM, s.r.o (akreditovaný certifikačný orgán, www.pqm.sk.
Zároveň bolo zrealizované nezávislé preskúmanie aktivít naplánovaných v oblasti kybernetickej bezpečnosti v kontexte pripravovaných činností v rámci Národnej koncepcie informatizácie verejnej správy na roky 2021-2030, resp. Akčného plánu Národnej stratégie kybernetickej bezpečnosti. Nezávislé preskúmanie zrealizovala Národná koalícia pre digitálne zručnosti a povolania Slovenskej republiky DIGITÁLNA KOALÍCIA.SK. Dokument nezávislého preskúmania komplexne dopĺňa priloženú dokumentáciu a potvrdzuje zvolené činnosti, aktivity,  zámery, ciele a účel realizácie v Pláne obnovy.
Cena z cenových ponúk boli zároveň získané a nezávisle porovnané (za vyškolenie jedného pracovníka v oblasti IT ako cena bežne dostupných odborných kurzov v oblasti KIB) - ceny sú uvedené v časti "Platobné podmienky":
Interný audítor (https://www.tuvsud.com/sk-sk/cinnosti/vzdelavanie/sk/interny-auditor-iso-27001)
Manažér riadenia rizík v IT (https://www.tuvsud.com/sk-sk/cinnosti/vzdelavanie/sk/manazer-riadenia-rizik-v-it)
Manažér kontinuity činností (https://www.tuvsud.com/sk-sk/cinnosti/vzdelavanie/sk/manazer-kontinuity-v-podnikani) –
Manažér kybernetickej bezpečnosti (https://www.tuvsud.com/sk-sk/cinnosti/vzdelavanie/sk/manazer-kybernetickej-bezpecnosti)
Audítor kybernetickej bezpečnosti (https://www.tuvsud.com/sk-sk/cinnosti/vzdelavanie/sk/auditor-kybernetickej-bezpecnosti)
Riadenie kvality softvéru (https://www.tuvsud.com/sk-sk/cinnosti/vzdelavanie/sk/riadenie-kvality-softveru-iso-iec-25000)
Odborné školenie správcu informačných systémov a sietí (www.isaca.sk)
Odborné školenie CISA / CISM / CRISC (http://www.isaca.sk/certification/)</t>
  </si>
  <si>
    <t>Podrobné a jednotkové ceny bola získané a vypočítané na základe prieskumu trhu – vytypované a oslovené boli spoločnosti v oblasti technických a technologických riešení.
Spomedzi oslovených spoločností predložili detailnú a štruktúrovanú cenovú ponuku v kontexte predpokladanej hodnoty zákazky, ktorá uvadzala jednotkové náklady tovarov a služieb a umižnila tzv. bototm up prístupom škálovať jednotkové náklady (napr. na IS VS, úrad, školenie zamestnanca atď.) na celkovú výšku nákladov spoločnosti (štruktúra cenových ponúk poskytla odhad nákladov v predmetnej oblasti):
Oblasť technických a technologických riešení:
Spoločnosť NETPOINT a.s. (www.netpoint.sk).
Spoločnosť beluga s.r.o. (www.i-beluga.sk).
Zároveň bolo zrealizované nezávislé preskúmanie aktivít naplánovaných v oblasti kybernetickej bezpečnosti v kontexte pripravovaných činností v rámci Národnej koncepcie informatizácie verejnej správy na roky 2021-2030, resp. Akčného plánu Národnej stratégie kybernetickej bezpečnosti. Nezávislé preskúmanie zrealizovala Národná koalícia pre digitálne zručnosti a povolania Slovenskej republiky DIGITÁLNA KOALÍCIA.SK. Dokument nezávislého preskúmania komplexne dopĺňa priloženú dokumentáciu a potvrdzuje zvolené činnosti, aktivity,  zámery, ciele a účel realizácie v Pláne obnovy.</t>
  </si>
  <si>
    <t>Keďže nebolo možné sa v tomto prípade oprieť o projekty s podobnou štruktúrou realizované v SR, metodiku nacenenia investície sme koncipovali využitím dvoch alternatívnych prístupov. Po prvé, zrealizovali sme zber údajov o obdobných projektov v zahraničí. Po druhé,  realizovali sme prieskum trhu a komunikovali s odborníkmi v danej oblasti na Slovensku. Zo získaných podkladov vyplýva, že zlepšenie digitálnych zručností seniorov je potrebné (detaily na záložke "senior_skolenia", cenové ponuky priložené samostatne):
A) Zaškoliť seniorov na prácu s vybraným zariadením v rozsahu min. 10 hodín. Vychádzali sme zo skúseností projektu „Digital skills for citizens“ realizovaného v  roku 2017 až 2018 v Írsku (Zdroj 1  stĺpci T) , kde základné školenia prebiehali v rozsahu 10 hodín. Zároveň sme zvážili aj projekt „ECDL / ICDL in Society DIGITAL LITERACY FOR SENIORS“ (Zdroj 2 v stĺpci T) realizovaný v Rumunsku kde predmetné školenia realizovali v rozsahu 20 hodín. Na základe týchto referencií a diskusiou s odborníkmi o vhodnom rozsahu vzdelávacieho kurikula sme stanovili rozsah 10 hodín v skupinách po 10 -15 seniorov pri asistencii 1 až 2 lektorov podľa veľkosti skupiny. Cenovú ponuku dodala Slovenská informatická spoločnosť. Cena za jedného seniora je vo výške 44 EUR. Tieto náklady by štát hradil v plnej výške. Detail viď záložku senior_skolenia.
B) Poskytnúť vhodné zariadenie, s ktorým by mohli seniori  pristupovať  k vybraným aplikáciám. Pri nacenení poskytovaných zariadení sme vychádzali z ponúk troch spoločností (Datalan, Synergon, BBI). Kvôli lepšej vhodnosti sa vybral Tablet typu 2 a pre potreby kalkulácie sme zvolil priemer z týchto ponúk vo výške 123 EUR.. Tieto náklady by štát hradil do výšky 80%, aby spoluúčasť motivovala seniorov k využívaniu tabletov. Detail viď záložku senior_skolenia.
C) poskytnúť seniorom jednorazové vouchre na zabezpečenie dátového pripojenia. Zvolili sme výsku 200 EUR, za ktoré sa pri dnešných trhových cenách dá zakúpiť približne 200 GB dát. Tieto náklady by štát hradil v plnej výške.
D) Vyvinúť nové špecifické  aplikácie, ktoré zohľadnia obmedzenia a potreby seniorov. Vychádzali sme z ponúk troch spoločností (Datalan, Synergon, BBI). Pre potreby kalkulácie sme zvolil priemer z týchto ponúk vo výške 3,721 milióna EUR. Detail viď záložku senior_skolenia
Celkový jednotkový náklad na zabezpečenie školení, zariadenia a dátového vouchra je vo výške 348 EUR na seniora (položky A+0.8*B+C). Celý projekt je rozdelený na pilotnú a postpilotnú fázu. Táto časť popisuje postpilotnú fázu. V postpilotnej fáze sa bude aplikovať jednotková cena 342,40 EUR na množinu 172 800 seniorov. Náklady tejto fázy sú preto 59,16 milióna EUR. Pre detail výpočtu viď záložku senior_skolenia</t>
  </si>
  <si>
    <r>
      <rPr>
        <b/>
        <sz val="9"/>
        <color rgb="FF006100"/>
        <rFont val="Times New Roman"/>
        <family val="1"/>
      </rPr>
      <t>Počet vybudovaných a nasadených  eGovernment riešení vybraných životných situácií</t>
    </r>
    <r>
      <rPr>
        <sz val="9"/>
        <color rgb="FF006100"/>
        <rFont val="Times New Roman"/>
        <family val="1"/>
        <charset val="238"/>
      </rPr>
      <t xml:space="preserve">: Na základe referenčných projektov budovania a zlepšovania elektronických služieb  v programovom období 2014-2020 a 2007-2013 bol stanovený priemerný náklad na jednu prioritnú životnú situáciu 8 069 978 EUR. Jedna prioritná životná situácia sa v priemere skladá z 6,4 úsekov (výpočet predložený v samostatnom xls na základe analýzy všetkých životných situácií a úsekov v Metainformačnom systéme. Prepočet priemerného úseku na životnú situáciu vychádza z existujúcej databázy životných situácií a úsekov verejnej správy ktoré sú v nich realizované. Úsek vychádza zo subjektu verejnej správy ktorý poskytuje elektronickej služby v danej životnej situácii. Úseky a ich priradenie je dané číselníkom, ktorý vzniká na základe analýzy kompetenčného zákona url: https://metais.vicepremier.gov.sk/codelists/detail/2937?page=1&amp;count=100&amp;sorting%5Bcode%5D=asc . V rámci analýzy priemerného počtu úsekov v jednej životnej situácií boli odstránené „outliers“ údaje (top a bottom 1%) pre očistenie pozorovanej vzorky o netypické dáta, ktoré by mohli skresliť výsledky analýzy a zaviesť nesprávnu interpretáciu nákladov. ). 
V referenčných projektoch, ktoré majú podobné aktivity (projekty zamerané na budovanie elektronických služieb a frontend, GUI a zlepšenie UX, úprava backend pre integrácie na spoločné moduly), aké plánujeme realizovať (costing eGOV_new_M2) bol identifikovaný náklad na jeden úsek v celkove výške 1,1 mil. EUR (costing eGOV_new_P2). Tento priemerný náklad na vybudovanie jedného úseku v životnej situácií verejnej správy je v hodnote 1,1 mil. EUR a bol prenásobený priemerným počtom úsekov na jednu životnú situáciu (cosnting eGOV_new_F2). Na každú źivotnú situáciu je nutné pripočítať náklady na manažment. Jednotková cena na manažment jednej životnej situácie počas jej budovania je 960 tis EUR (cosnting eGOV_new_H2), krorú sme vypočítali na základe analýzy počtu OVM zapojených do jednej životnej situácie (cosnting eGOV_new_I2 - 3) a nákladov na manažment v jednom OVM (cosnting eGOV_new_L2 - 320 tis EUR).
Náklady na vybudovanie a nasadenie životných situácií: 16 ŽS * 8 069 978 EUR = 129,13 mil. eur
</t>
    </r>
    <r>
      <rPr>
        <b/>
        <sz val="9"/>
        <color rgb="FF006100"/>
        <rFont val="Times New Roman"/>
        <family val="1"/>
      </rPr>
      <t>Nasadenie platformy pre vývoj a poskytovanie prioritných životných situácií:</t>
    </r>
    <r>
      <rPr>
        <sz val="9"/>
        <color rgb="FF006100"/>
        <rFont val="Times New Roman"/>
        <family val="1"/>
        <charset val="238"/>
      </rPr>
      <t xml:space="preserve"> Na základe referenčných projektov  (cosnting eGOV_new_M6)  budovania spoločných modulov (spoločné moduly podľa zákona o eGOV (č. 305/20213 Z.z.) počas programového obdobia 2014-2020 boli určené celkové výdavky investované do frontend a backend spoločných modulov cosnting eGOV_new_N6, tie boli predelené počtom projektov cosnting eGOV_new_N7 a následne vypočítané ako priemerný náklady na frontend a backend  (cosnting eGOV_new_F6), podobne bol prepočítaný aj priemerný náklad na middleware (cosnting eGOV_new_G6) a priemerný náklad na mobilnú verziu spoločných modulov (costing eGOV_new_H6). Tento priemerný náklad zodpovedá odhadovanej cene 36,8 mil. EUR (costing eGOV_new_E6). 
Celkové náklady: 36,8 mil. EUR (nasadenie platformy) + 129,13 mil. eur (vybudovanie a nasadenie ŽS) = 165,93 mil. EUR
</t>
    </r>
    <r>
      <rPr>
        <b/>
        <sz val="9"/>
        <color rgb="FF006100"/>
        <rFont val="Times New Roman"/>
        <family val="1"/>
      </rPr>
      <t>Národné a dopytové projekty:</t>
    </r>
    <r>
      <rPr>
        <sz val="9"/>
        <color rgb="FF006100"/>
        <rFont val="Times New Roman"/>
        <family val="1"/>
        <charset val="238"/>
      </rPr>
      <t xml:space="preserve"> Budovanie platformy bude implementované národnýmmi projektmi. Budovanie prioritných životných situácií bude prebiehať dopytovými výzvami. Výzvy budú zacielené na základe konkrétnych podmienok poskytnutia pomoci (KO kriteria) a hodnotiach kritérií (bodovacie garantujúce kvalitu projektu). Dopytové projekty budú koordinované a následne schvalované pred podaním žiadosti na úrovni projektového zámeru, prístupu  k projektu a cost-benefit analýzy Ministerstvom investícií, regionálneho rozvoja a informatizácie. Tento model je overený z OPII: https://www.mirri.gov.sk/projekty/projekty-esif/operacny-program-integrovana-infrastruktura/prioritna-os-7-informacna-spolocnost/vyzvania-a-vyzvy/archiv-vyziev/ prostredníctvom ktorých bolo podporených desiatky projektov v oblasti budovania služieb, manažmentu údajov, migrácie do vládneho cloudu atď. Bola stanovená maximálna hranica 5 mil. EUR. V RRP očakávame v priemere výšku jedného projektu 2,7 mil. EUR (sheet costing eGOV_new stlpec J)</t>
    </r>
  </si>
  <si>
    <r>
      <t>Počet informačných systémov verejnej správy na ktorých je zrealizovaná digitálna transformácia:</t>
    </r>
    <r>
      <rPr>
        <sz val="9"/>
        <color rgb="FF006100"/>
        <rFont val="Times New Roman"/>
        <family val="1"/>
        <charset val="238"/>
      </rPr>
      <t xml:space="preserve"> Na základe referenčných projektov digitálnej transformácie v programovom období 2014-2020  (costing eGOV_new_M4) - projekty zamerané na manažment údajov, migráciu do vládneho cloudu, implementáciu enterprise service bus) bol stanovený priemerný náklad na digitálnu transformáciu jedného systému 1 967 742. Celkovo je cieľom komponentu podporiť 42 informačných systémov. Počet informačných systémov ktoré budú predmetom digitálnej transformácie ma synergické previazanie na ciel budovanie 16 prioritných životných situácií. Na základe internej analýzy súčasnej štruktúry jednu životnú situáciu poskytujú v priemere 3 subjekty verejnej správy. Ak počítame cieľ 16 životných situácií a prenásobíme ho 3 subjektmi verejnej správy, bude nutné upravovať a budovať v priemere 48 riešení. Tieto riešenia bude nutné podporiť nie len z pohľadu občana a podnikateľa ale aj z pohľadu údajov, replatformy, využitia cloudových služieb a optimalizácie procesov. Tieto aktivity sú predmetom investícií v rámci cieľa digitálnej transformácie. Z uvedeného dôvodu považujeme počet 42 systémov, ktoré budú predmetom digitálnej transformácie za správny. 
Prvý typ projektu je zameraný na manažment údajov. Druhý typ digitálnej transformácie služieb je potreba investície do migrácie systémov do cloudu, resp. do úprav systémov, ktoré boli postavené v minulosti tak, aby ich bolo možné migrovať a prevádzkovať v cloudovom prostredí. V uvedených projektoch boli identifikované náklady na tieto systémy. Priemerné náklady (náklady na zlepšenie kvality údajov, ich zdieľanie medzi inštitúciami a informačnými systémami, aplikovanie princípu jedenkrát a dosť a zvýšenie počtu referenčných údajov, migrácia do vládneho cloudu, replatforming) na systémy v ktorých bola adresovaná digitálna transformácia boli aplikované na priemerný počet ISVS ktoré bude nutné transformovať. 
Prepočet: digitálna transformácia jedného informačného systému sa skladá z dvoch typov aktivit: migrácia do vládneho cloudu a zmena platformy, referenčné projekty a zavedenie manažmentu údajov (cosnting eGOV_new_M4). Celkový počet referenčmých informačných systémov v projektoch (cosnting eGOV_new_O4) , celková investícia do migračných projektov  (cosnting eGOV_new_N4). Ich pomerom dostaneme priemerný náklad na migráciu a zmenu platformy na jeden informačný systém v hodnote (costing eGOV_new_F4). K tejto hodnote je pripočítaný priemerný náklad na zavedenie manažmentu údajov (cosnting eGOV_new_G4), ktorý je priemer referenčných projektov - súčet prostriedkov do  (cosnting eGOV_new_Q4), predelených celkovým počtom systémov v projektochj manažmentu údajov (cosnting eGOV_new_R4)
Náklady na zrealizovanie digitálnej transformácie IS VS: 1 967 742 EUR (náklady na IS) x 42 IS = 82,6 mil. EUR
</t>
    </r>
    <r>
      <rPr>
        <b/>
        <sz val="9"/>
        <color rgb="FF006100"/>
        <rFont val="Times New Roman"/>
        <family val="1"/>
      </rPr>
      <t>Nasadenie platfotmy pre využívanie IT zdrojov (digital market place):</t>
    </r>
    <r>
      <rPr>
        <sz val="9"/>
        <color rgb="FF006100"/>
        <rFont val="Times New Roman"/>
        <family val="1"/>
        <charset val="238"/>
      </rPr>
      <t xml:space="preserve"> reflektuje náklady na hardvér potrebný pre realizáciu projektov plánovaných z RRF. Súčasné finančné prostriedky v ostatných projektoch nebude obsahovať HW a platormy. Referencované projekty sú projekty na nákup hardvéru v rámci vládneho cloudu a projekty na riadenie IT aktív. 
Prepočet: pre zavedenie centrálnej platformy pre digitálnu transformáciu bude nutné realizovať 3 typy aktivít: IaaS + PaaS + IT asset manažment. Priemerné ceny pre tieto typy aktivít boli vypočítané na základe referenčných projektov (costing eGOV_new_M8). Priemerná cena na IaaS (cosnting eGOV_new_F8) je sčítaná s priemernou cenou PaaS (costing eGOV_new_G8) a priemernou cenou na ITAM (cosnting eGOV_new_T8). Ich súčet je ponížený pomerovo k cene RRP na eGOV (povodne referenčné projekty boli dizajnované na rozpočet OPIS  a OPII 900 mil. EUR (detail costing eGOV_new_M8). Priemerné ceny na IaaS, PaaS a ITAM boli stanovené na základe súčtu rozpočtov referečných projektov (costing eGOV_new_N8, Q8, R8), bolo predelené počtom projektov na výpočet primerných mákladov na jeden projekt pre IaaS (costing eGOV_new_P8), PaaS (costing eGOV_new_Q8) a ITAM (costing eGOV_new_T8)
Náklady na nasadenie platformy: 14,8 mil. EUR (IaaS) + 17,1 mil. EUR (PaaS) + 4,6 mil. EUR (ITAM) = 36,6 mil. EUR
Celková výška nákladov: 36,6 mil. eur (nasadenie platformy) + 82,6 mil. EUR (digitálna transformácia IS) = 119,2 mil. EUR
Budovanie platformy bude implementované národnýmmi projektmi. Digitálna transformácia viacerých systémov na úradoch a ministerstvách bude implementovaná dopytovými výzvami. Výzvy budú zacielené na základe konkrétnych podmienok poskytnutia pomoci (KO kriteria) a hodnotiach kritérií (bodovacie garantujúce kvalitu projektu). Dopytové projekty budú koordinované a následne schvalované pred podaním žiadosti na úrovni projektového zámeru, prístupu  k projektu a cost-benefit analýzy Ministerstvom investícií, regionálneho rozvoja a informatizácie. Tento model je overený z OPII: https://www.mirri.gov.sk/projekty/projekty-esif/operacny-program-integrovana-infrastruktura/prioritna-os-7-informacna-spolocnost/vyzvania-a-vyzvy/archiv-vyziev/ prostredníctvom ktorých bolo podporených desiatky projektov v oblastči budovania služieb, manažmentu údajov, migrácie do vládneho cloudu atď. Bola stanovená maximálna hranica 5 mil. EUR. V RRP očakávame v priemere výšku jedného projektu 1,9 mil. EUR (sheet costing eGOV_new stlpec J) 
</t>
    </r>
  </si>
  <si>
    <t>Uvedenie superpočítača NSCC do prevádzky</t>
  </si>
  <si>
    <t>Odovzdanie výpočtovej infraštruktúry do prevádzky na základe funkčných skúšok a odovzdávacieho protokolu.</t>
  </si>
  <si>
    <t>Riziko oneskorenia verejného obstarávania môže spôsobiť zastaranie voči konkurencii. Technologický náskok však zabezpečí komfortný odstup voči konkurencii.</t>
  </si>
  <si>
    <t xml:space="preserve">Podpora aspoň 2 ďalších cezhraničných projektov z množiny, ktorú definovala Európska komisia (európske centrá digitálnych inovácií, centrá bezpečnostných operácií, MediaInvest, Európska blockchainová infraštruktúra, vysokovýkonné výpočty, euroQCI, 5G koridory, Európska infraštruktúra pre zdieľané dáta, procesory a polovodičové čipy, prepojená verejná správa, Genome of Europe, digitálne zručnosti). </t>
  </si>
  <si>
    <t>Dodatočných 571 IT odborníkov v prostredí verejnej správy preškolených do roku 2026, podľa štandardov definovaných v komponente.</t>
  </si>
  <si>
    <t>Všeobecné poznámky</t>
  </si>
  <si>
    <t>Účelom tohto excelového súboru, ktorý tvorí prílohu usmernenia k RRF, je zhromaždiť tzv. "štruktúrované údaje" o plánoch RRF s ohľadom na budúcu transpozíciu aktualizácií členskými štátmi v rámci webovej aplikácie.</t>
  </si>
  <si>
    <t>Preto je dôležité riadiť sa pokynmi a tak sa vyhnúť odosielaniu neplatných (neštruktúrovaných) informácií.</t>
  </si>
  <si>
    <r>
      <t>Hárky "</t>
    </r>
    <r>
      <rPr>
        <b/>
        <sz val="11"/>
        <color theme="1"/>
        <rFont val="Calibri"/>
        <family val="2"/>
        <scheme val="minor"/>
      </rPr>
      <t xml:space="preserve">Komponenty" a "Opatrenia" </t>
    </r>
    <r>
      <rPr>
        <b/>
        <sz val="11"/>
        <color rgb="FFFF0000"/>
        <rFont val="Calibri"/>
        <family val="2"/>
        <scheme val="minor"/>
      </rPr>
      <t>by sa mali vyplniť ako prvé</t>
    </r>
    <r>
      <rPr>
        <sz val="11"/>
        <rFont val="Calibri"/>
        <family val="2"/>
        <charset val="238"/>
        <scheme val="minor"/>
      </rPr>
      <t>,</t>
    </r>
    <r>
      <rPr>
        <b/>
        <sz val="11"/>
        <color rgb="FFFF0000"/>
        <rFont val="Calibri"/>
        <family val="2"/>
        <scheme val="minor"/>
      </rPr>
      <t xml:space="preserve"> </t>
    </r>
    <r>
      <rPr>
        <sz val="11"/>
        <rFont val="Calibri"/>
        <family val="2"/>
        <charset val="238"/>
        <scheme val="minor"/>
      </rPr>
      <t>keďže sa na ne odkazuje v hárkoch T1-&gt;T4.</t>
    </r>
  </si>
  <si>
    <t>Poradové číslo</t>
  </si>
  <si>
    <t>Názov komponentu</t>
  </si>
  <si>
    <t>Celkový</t>
  </si>
  <si>
    <t>Odkaz na komponent</t>
  </si>
  <si>
    <t>0 - Celkový</t>
  </si>
  <si>
    <t>Reforma/Investícia</t>
  </si>
  <si>
    <t>Opatrenie – skrátený názov</t>
  </si>
  <si>
    <t>Ide o čiastkové opatrenie
na označenie ako ekológia a digitalizácia?
(Zadajte áno alebo nevypĺňajte)</t>
  </si>
  <si>
    <t>Investícia</t>
  </si>
  <si>
    <t>Reforma</t>
  </si>
  <si>
    <t>Míľnik</t>
  </si>
  <si>
    <t>Cieľ</t>
  </si>
  <si>
    <t>Celkový vplyv plánu</t>
  </si>
  <si>
    <t>Áno</t>
  </si>
  <si>
    <t>Nie</t>
  </si>
  <si>
    <t>Tabuľka 1. Míľniky a ciele</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</si>
  <si>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</si>
  <si>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Súvisiace opatrenie (reforma alebo investícia)</t>
  </si>
  <si>
    <t>Míľnik/cieľ</t>
  </si>
  <si>
    <t>Názov</t>
  </si>
  <si>
    <t>Kvalitatívne ukazovatele
(pre míľniky)</t>
  </si>
  <si>
    <t>Kvantitatívne ukazovatele
(pre ciele)</t>
  </si>
  <si>
    <t>Merná jednotka</t>
  </si>
  <si>
    <t>Východisko</t>
  </si>
  <si>
    <t>Časový rámec dokončenia 
(uveďte štvrťrok a rok)</t>
  </si>
  <si>
    <t>Štvrťrok</t>
  </si>
  <si>
    <t>Rok</t>
  </si>
  <si>
    <t>Zdroj údajov/ metodika</t>
  </si>
  <si>
    <t>Zodpovednosť za podávanie správ a realizáciu</t>
  </si>
  <si>
    <t>Opis a jasná definícia každého míľnika a cieľa</t>
  </si>
  <si>
    <t>Predpoklady/riziká</t>
  </si>
  <si>
    <t>Mechanizmus overovania</t>
  </si>
  <si>
    <t xml:space="preserve">Ministerstvo investícií, regionálneho rozvoja a informatizácie Slovenskej republiky </t>
  </si>
  <si>
    <t>Ministerstvo investícií, regionálneho rozvoja a informatizácie Slovenskej republiky ,Ministerstvo školstva, vedy, výskumu a športu Slovenskej republiky, Ministerstvo práce, sociálnych vecí a rodiny Slovenskej republiky</t>
  </si>
  <si>
    <t>% (Percento)</t>
  </si>
  <si>
    <t>Číslo</t>
  </si>
  <si>
    <t>Hárok  "Komponenty"</t>
  </si>
  <si>
    <t>Tento hárok obsahuje iba 2 stĺpce: jeden s poradovým číslom/ID komponentu a so skráteným názvom komponentu (voľný text).</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</si>
  <si>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špeciálny komponent </t>
    </r>
    <r>
      <rPr>
        <sz val="11"/>
        <color theme="1"/>
        <rFont val="Calibri"/>
        <family val="2"/>
        <charset val="238"/>
        <scheme val="minor"/>
      </rPr>
      <t>používaný len v hárku "T3b Vplyv (kvantitatívny)".</t>
    </r>
  </si>
  <si>
    <t>Tento hárok by sa mal vyplniť ako prvý, keďže sa používa v hárku Opatrenia. Príklady by sa mali vymazať.</t>
  </si>
  <si>
    <t>Hárok "Opatrenia"</t>
  </si>
  <si>
    <r>
      <t xml:space="preserve">Tento hárok má samostatné poradové číslo/ID každého opatrenia a mal by </t>
    </r>
    <r>
      <rPr>
        <b/>
        <sz val="11"/>
        <color theme="1"/>
        <rFont val="Calibri"/>
        <family val="2"/>
        <charset val="238"/>
        <scheme val="minor"/>
      </rPr>
      <t>odkazovať na</t>
    </r>
    <r>
      <rPr>
        <sz val="11"/>
        <color theme="1"/>
        <rFont val="Calibri"/>
        <family val="2"/>
        <scheme val="minor"/>
      </rPr>
      <t xml:space="preserve"> </t>
    </r>
    <r>
      <rPr>
        <b/>
        <sz val="11"/>
        <color theme="1"/>
        <rFont val="Calibri"/>
        <family val="2"/>
        <charset val="238"/>
        <scheme val="minor"/>
      </rPr>
      <t>K</t>
    </r>
    <r>
      <rPr>
        <b/>
        <sz val="11"/>
        <color theme="1"/>
        <rFont val="Calibri"/>
        <family val="2"/>
        <scheme val="minor"/>
      </rPr>
      <t>omponenty prostredníctvom rolovacieho menu</t>
    </r>
    <r>
      <rPr>
        <sz val="11"/>
        <color theme="1"/>
        <rFont val="Calibri"/>
        <family val="2"/>
        <scheme val="minor"/>
      </rPr>
      <t xml:space="preserve">, </t>
    </r>
    <r>
      <rPr>
        <b/>
        <sz val="11"/>
        <color rgb="FFFF0000"/>
        <rFont val="Calibri"/>
        <family val="2"/>
        <charset val="238"/>
        <scheme val="minor"/>
      </rPr>
      <t>nie prostredníctvom informácií kopírovaných z iných zdrojov</t>
    </r>
    <r>
      <rPr>
        <b/>
        <sz val="11"/>
        <color theme="1"/>
        <rFont val="Calibri"/>
        <family val="2"/>
        <scheme val="minor"/>
      </rPr>
      <t>.</t>
    </r>
    <r>
      <rPr>
        <sz val="11"/>
        <color theme="1"/>
        <rFont val="Calibri"/>
        <family val="2"/>
        <scheme val="minor"/>
      </rPr>
      <t xml:space="preserve"> </t>
    </r>
  </si>
  <si>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špeciálne Opatrenie </t>
    </r>
    <r>
      <rPr>
        <sz val="11"/>
        <color theme="1"/>
        <rFont val="Calibri"/>
        <family val="2"/>
        <charset val="238"/>
        <scheme val="minor"/>
      </rPr>
      <t>používané len v  hárku</t>
    </r>
    <r>
      <rPr>
        <b/>
        <sz val="11"/>
        <color theme="1"/>
        <rFont val="Calibri"/>
        <family val="2"/>
        <scheme val="minor"/>
      </rPr>
      <t xml:space="preserve"> </t>
    </r>
    <r>
      <rPr>
        <sz val="11"/>
        <color theme="1"/>
        <rFont val="Calibri"/>
        <family val="2"/>
        <scheme val="minor"/>
      </rPr>
      <t>"T3b Vplyv (kvantitatívny)".</t>
    </r>
  </si>
  <si>
    <t>Skrátený názov každého opatrenia je v tomto hárku voľným textom. Príklady by sa mali vymazať.</t>
  </si>
  <si>
    <t>V prípade potreby kódovať "čiastkové opatrenia" na použitie v iných záložkách musíte zakódovať základné opatrenie aj čiastkové opatrenie, a označiť čiastkové opatrenie v stĺpci E.</t>
  </si>
  <si>
    <t>1 - Príklad: Trh práce</t>
  </si>
  <si>
    <t>2 - Príklad: Trh s nehnuteľnosťami</t>
  </si>
  <si>
    <t>3 - Príklad: Digitálny plán</t>
  </si>
  <si>
    <t>4 - Príklad: Budovy budúcnosti</t>
  </si>
  <si>
    <t xml:space="preserve">5 - Príklad: Udržateľná doprava </t>
  </si>
  <si>
    <t>Hárky T1-&gt;T4</t>
  </si>
  <si>
    <r>
      <t xml:space="preserve">Hárky T1 -&gt; T4 obsahujú </t>
    </r>
    <r>
      <rPr>
        <b/>
        <sz val="11"/>
        <color theme="1"/>
        <rFont val="Calibri"/>
        <family val="2"/>
        <charset val="238"/>
        <scheme val="minor"/>
      </rPr>
      <t>osobitné usmernenie</t>
    </r>
    <r>
      <rPr>
        <sz val="11"/>
        <color theme="1"/>
        <rFont val="Calibri"/>
        <family val="2"/>
        <scheme val="minor"/>
      </rPr>
      <t>, ako aj príklady, ktoré by sa mali vymazať.</t>
    </r>
  </si>
  <si>
    <r>
      <t xml:space="preserve">Každá z týchto záložiek obsahuje poradové číslo, ako aj </t>
    </r>
    <r>
      <rPr>
        <b/>
        <sz val="11"/>
        <color theme="1"/>
        <rFont val="Calibri"/>
        <family val="2"/>
        <charset val="238"/>
        <scheme val="minor"/>
      </rPr>
      <t>rolovacie menu</t>
    </r>
    <r>
      <rPr>
        <b/>
        <sz val="11"/>
        <color theme="1"/>
        <rFont val="Calibri"/>
        <family val="2"/>
        <scheme val="minor"/>
      </rPr>
      <t xml:space="preserve"> pre Súvisiace opatrenia, </t>
    </r>
    <r>
      <rPr>
        <sz val="11"/>
        <color theme="1"/>
        <rFont val="Calibri"/>
        <family val="2"/>
        <charset val="238"/>
        <scheme val="minor"/>
      </rPr>
      <t>čo je zreťazením Komponentu a Opatrenia.</t>
    </r>
  </si>
  <si>
    <r>
      <rPr>
        <b/>
        <sz val="11"/>
        <color theme="1"/>
        <rFont val="Calibri"/>
        <family val="2"/>
        <scheme val="minor"/>
      </rPr>
      <t xml:space="preserve">Použitie tohto rolovacieho menu </t>
    </r>
    <r>
      <rPr>
        <sz val="11"/>
        <color theme="1"/>
        <rFont val="Calibri"/>
        <family val="2"/>
        <charset val="238"/>
        <scheme val="minor"/>
      </rPr>
      <t>v hárkoch T1-&gt;T4</t>
    </r>
    <r>
      <rPr>
        <sz val="11"/>
        <color theme="1"/>
        <rFont val="Calibri"/>
        <family val="2"/>
        <scheme val="minor"/>
      </rPr>
      <t xml:space="preserve"> </t>
    </r>
    <r>
      <rPr>
        <b/>
        <sz val="11"/>
        <color theme="1"/>
        <rFont val="Calibri"/>
        <family val="2"/>
        <charset val="238"/>
        <scheme val="minor"/>
      </rPr>
      <t>je povinné</t>
    </r>
    <r>
      <rPr>
        <sz val="11"/>
        <color theme="1"/>
        <rFont val="Calibri"/>
        <family val="2"/>
        <scheme val="minor"/>
      </rPr>
      <t>.</t>
    </r>
  </si>
  <si>
    <r>
      <t xml:space="preserve">Hárok "T2 Ekológia, digitalizácia a náklady" je veľmi široký a má </t>
    </r>
    <r>
      <rPr>
        <b/>
        <sz val="11"/>
        <color theme="1"/>
        <rFont val="Calibri"/>
        <family val="2"/>
        <charset val="238"/>
        <scheme val="minor"/>
      </rPr>
      <t>vyhradenú časť pre</t>
    </r>
    <r>
      <rPr>
        <sz val="11"/>
        <color theme="1"/>
        <rFont val="Calibri"/>
        <family val="2"/>
        <scheme val="minor"/>
      </rPr>
      <t xml:space="preserve"> </t>
    </r>
    <r>
      <rPr>
        <b/>
        <sz val="11"/>
        <color theme="1"/>
        <rFont val="Calibri"/>
        <family val="2"/>
        <charset val="238"/>
        <scheme val="minor"/>
      </rPr>
      <t>Ekológiu a</t>
    </r>
    <r>
      <rPr>
        <b/>
        <sz val="11"/>
        <color theme="1"/>
        <rFont val="Calibri"/>
        <family val="2"/>
        <scheme val="minor"/>
      </rPr>
      <t xml:space="preserve"> digitalizáciu medzi stĺpcami Z a AF</t>
    </r>
    <r>
      <rPr>
        <sz val="11"/>
        <color theme="1"/>
        <rFont val="Calibri"/>
        <family val="2"/>
        <scheme val="minor"/>
      </rPr>
      <t>. Táto časť by mala vychádzať zo Súvisiacich opatrení kódovaných v stĺpci B. Stĺpce AE a AF sa počítajú vzorcom a nevyžadujú kódovanie.</t>
    </r>
  </si>
  <si>
    <r>
      <t xml:space="preserve">Hárok </t>
    </r>
    <r>
      <rPr>
        <b/>
        <sz val="11"/>
        <color theme="1"/>
        <rFont val="Calibri"/>
        <family val="2"/>
        <scheme val="minor"/>
      </rPr>
      <t>"T3b Vplyv (kvantitatívny)"</t>
    </r>
    <r>
      <rPr>
        <sz val="11"/>
        <color theme="1"/>
        <rFont val="Calibri"/>
        <family val="2"/>
        <scheme val="minor"/>
      </rPr>
      <t xml:space="preserve"> obsahuje osobitnú položku "Celkový plán", ktorý by sa nemal vymazať, ale používať.</t>
    </r>
  </si>
  <si>
    <r>
      <t xml:space="preserve">Hárok "T4b Základné investície – zobrazenie" </t>
    </r>
    <r>
      <rPr>
        <b/>
        <sz val="11"/>
        <color theme="1"/>
        <rFont val="Calibri"/>
        <family val="2"/>
        <scheme val="minor"/>
      </rPr>
      <t xml:space="preserve">nevyžaduje kódovanie </t>
    </r>
    <r>
      <rPr>
        <sz val="11"/>
        <color theme="1"/>
        <rFont val="Calibri"/>
        <family val="2"/>
        <charset val="238"/>
        <scheme val="minor"/>
      </rPr>
      <t>a slúži na vizualizáciu toho, čo je kódované v hárku "T4a - Základné investície – vstup".</t>
    </r>
  </si>
  <si>
    <t>Súvisiace opatrenia (reforma alebo investícia)</t>
  </si>
  <si>
    <t>Míľnik/Cieľ</t>
  </si>
  <si>
    <t>1 - Príklad: Trh práce - Príklad: Verejné registre pracovnoprávnych zákonov</t>
  </si>
  <si>
    <t>1 - Príklad: Trh práce - Príklad: Postupné znižovanie odpočtu dane v prípade SZČO</t>
  </si>
  <si>
    <t>1 - Príklad: Trh práce - Príklad: Povinné verejné invalidné poistenie v prípade SZČO</t>
  </si>
  <si>
    <t>2 - Príklad: Trh s nehnuteľnosťami - Príklad: Prechod na fiškálne neutrálny režim nehnuteľností používaných vlastníkmi</t>
  </si>
  <si>
    <t>2 - Príklad: Trh s nehnuteľnosťami - Príklad: Garančný fond pred predajom</t>
  </si>
  <si>
    <t>1 - Príklad: Trh práce - Príklad: Program rozvoja špecializovaných zručností so zameraním na ekologické a digitálne zručnosti</t>
  </si>
  <si>
    <t>1 - Príklad: Trh práce - Príklad: Program rozvoja špecializovaných zručností so zameraním na ekologické a digitálne zručnosti - čiastkové opatrenie</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</si>
  <si>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</si>
  <si>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Relevantné časové obdobie</t>
  </si>
  <si>
    <t>Od (dátum)</t>
  </si>
  <si>
    <t>Do (dátum)</t>
  </si>
  <si>
    <t>Odhadované náklady, na ktoré sa žiadajú prostriedky z RRF</t>
  </si>
  <si>
    <t>Celkové požiadavky</t>
  </si>
  <si>
    <t>Ak je k dispozícii: rozdelenie podľa rokov</t>
  </si>
  <si>
    <t>Suma (mil. EUR)</t>
  </si>
  <si>
    <t>Návratná finančná pomoc (pôžičky) /nenávratná finančná pomoc (granty)</t>
  </si>
  <si>
    <t>Financovanie z iných zdrojov (v súlade s článkom 8 nariadenia)</t>
  </si>
  <si>
    <t>Z iných programov EÚ</t>
  </si>
  <si>
    <t>Zo štátneho rozpočtu alebo z iných zdrojov</t>
  </si>
  <si>
    <r>
      <rPr>
        <b/>
        <sz val="11"/>
        <color theme="1"/>
        <rFont val="Times New Roman"/>
        <family val="1"/>
      </rPr>
      <t>Uviesť programy EÚ</t>
    </r>
    <r>
      <rPr>
        <b/>
        <i/>
        <sz val="11"/>
        <color theme="1"/>
        <rFont val="Times New Roman"/>
        <family val="1"/>
      </rPr>
      <t xml:space="preserve">
[Rozdelenie podľa programov, ak je to relevantné (napr. regionálny operačný program)]</t>
    </r>
  </si>
  <si>
    <t>Uviesť zdroj</t>
  </si>
  <si>
    <r>
      <t xml:space="preserve">COFOG úroveň 2. kategórie
</t>
    </r>
    <r>
      <rPr>
        <i/>
        <sz val="12"/>
        <color theme="1"/>
        <rFont val="Times New Roman"/>
        <family val="1"/>
      </rPr>
      <t>(alebo "Nie je relevantné" v prípade príjmového opatrenia)</t>
    </r>
  </si>
  <si>
    <t>Metodické informácie</t>
  </si>
  <si>
    <t>Použitá metodika a opis nákladov</t>
  </si>
  <si>
    <t>Porovnávacie údaje o nákladoch z predošlých reforiem/investícií</t>
  </si>
  <si>
    <t>Prípadný odkaz na predošlé programy EÚ</t>
  </si>
  <si>
    <t>Nezávislé overenie (odporúča sa)</t>
  </si>
  <si>
    <t>Názov overujúceho subjektu a odkaz na overenie</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</si>
  <si>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</si>
  <si>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Ekologické ciele</t>
  </si>
  <si>
    <t>Intervenčná oblasť</t>
  </si>
  <si>
    <t>Označenie pre
klímu</t>
  </si>
  <si>
    <t>Označenie pre životné prostredie</t>
  </si>
  <si>
    <t>Digitálne ciele</t>
  </si>
  <si>
    <t>Označenie pre digitalizáciu</t>
  </si>
  <si>
    <t>Označený príspevok RRF</t>
  </si>
  <si>
    <t>Oblasť klímy</t>
  </si>
  <si>
    <t>Oblasť digitalizácie</t>
  </si>
  <si>
    <t>Granty</t>
  </si>
  <si>
    <t>Nie je financované z iných zdrojov</t>
  </si>
  <si>
    <t>EU priamo riadené programy a EŠIF</t>
  </si>
  <si>
    <t>01.3 - Všeobecné služby</t>
  </si>
  <si>
    <t>09.2 -  Sekundárne vzdelávanie</t>
  </si>
  <si>
    <t>04.6 - Komunikácia</t>
  </si>
  <si>
    <t>10.2 - Staroba</t>
  </si>
  <si>
    <t>01.5 - Výskum a vývoj v oblasti všeobecných verejných služieb</t>
  </si>
  <si>
    <t>prosím, pozrite si pracovný list "costing eGov_new"</t>
  </si>
  <si>
    <t>EC Dokument - European Digital Innovation Hubs in Digital Europe Programme (Draft working document 25-01-2021) - strana 30 
EC Document - DIGITAL EUROPE, European Digital Innovation Hubs Work programme 2021-2023 (DRAFT 19 February 2021) - strana 7</t>
  </si>
  <si>
    <t xml:space="preserve">bez zdroja údajov z minulých reforiem/investícií </t>
  </si>
  <si>
    <t>prosím, pozrite si popis príslušného opatrenia vyššie</t>
  </si>
  <si>
    <t>žiadny odkaz na minulé programy EÚ</t>
  </si>
  <si>
    <t xml:space="preserve">bez subjektu / odkazu </t>
  </si>
  <si>
    <t>047 - Podpora výrobných postupov šetrných k životnému prostrediu a efektívnosť využívania zdrojov v MSP</t>
  </si>
  <si>
    <t>4 - 011 - Riešenia IKT vo verejnej správe, elektronické služby, aplikácie</t>
  </si>
  <si>
    <t>5 - 010 - Digitalizácia MSP (vrátane elektronického obchodu, elektronického podnikania a sieťových podnikateľských postupov, centier digitálnych inovácií, živých laboratórií, podnikateľov na internete a podnikov typu startup v oblasti IKT, B2B)</t>
  </si>
  <si>
    <t>6 - 021quater -Investície do pokročilých technológií, ako sú: Kapacity vysokovýkonnej výpočtovej techniky a kvantovej výpočtovej techniky/kvantové komunikačné kapacity (vrátane kvantového šifrovania); navrhovanie, výroba a systémová integrácia mikroelektroniky; nová generácia európskych spôsobilostí v oblasti dát, cloudu a edgu (infraštruktúry, platformy a služby); virtuálna a rozšírená realita, deep tech a ďalšie vyspelé digitálne technológie. Investície do zabezpečenia digitálneho dodávateľského reťazca.</t>
  </si>
  <si>
    <t>2 - 009bis -Investície do výskumných a inovačných činností súvisiacich s digitálnymi technológiami (vrátane výskumných centier excelentnosti, priemyselného výskumu, experimentálneho vývoja, štúdií uskutočniteľnosti, nadobudnutia fixných alebo nehmotných aktív pre činnosti v oblasti výskumu a inovácie súvisiace s digitálnymi technológiami)</t>
  </si>
  <si>
    <t>6 - 021quinquies - Vývoj a zavádzanie kyberneticko-bezpečnostných technológií, opatrení a podporných zariadení pre používateľov z verejného a súkromného sektora.</t>
  </si>
  <si>
    <t>3 - 012 - IT služby a aplikácie v oblasti digitálnych zručností a digitálnej integrácie</t>
  </si>
  <si>
    <t>Tabuľka 3b. Vplyv plánu (kvantitatívny)</t>
  </si>
  <si>
    <t>Uveďte stručný opis a odhad vplyvu plánu a jeho komponentov alebo najdôležitejších opatrení (reformy/investície).</t>
  </si>
  <si>
    <t>Komponent</t>
  </si>
  <si>
    <r>
      <t xml:space="preserve">Kanály vplyvu
</t>
    </r>
    <r>
      <rPr>
        <i/>
        <sz val="12"/>
        <color theme="1"/>
        <rFont val="Times New Roman"/>
        <family val="1"/>
      </rPr>
      <t>Podrobný opis kanálov, prostredníctvom ktorých sa dosiahne očakávaný vplyv opatrení</t>
    </r>
  </si>
  <si>
    <t>Riziká/výzvy</t>
  </si>
  <si>
    <r>
      <t xml:space="preserve">Kvantifikácia vplyvu (ak je k dispozícii)
</t>
    </r>
    <r>
      <rPr>
        <i/>
        <sz val="12"/>
        <color theme="1"/>
        <rFont val="Times New Roman"/>
        <family val="1"/>
      </rPr>
      <t>t. j. rozdiel v % oproti neutrálnej východiskovej hodnote v politike</t>
    </r>
  </si>
  <si>
    <t>Krátkodobý (na 2 roky)</t>
  </si>
  <si>
    <t>Strednodobý (na 5 rokov)</t>
  </si>
  <si>
    <t>Dlhodobý (na 20 rokov)</t>
  </si>
  <si>
    <t>HPD</t>
  </si>
  <si>
    <t>Zamestnanosť</t>
  </si>
  <si>
    <t>Saldo rozpočtu (pps)</t>
  </si>
  <si>
    <t>HDP</t>
  </si>
  <si>
    <t>Tabuľka 3a. Vplyv plánu (kvalitatívny)</t>
  </si>
  <si>
    <t>Uveďte prehľad, ako plán a jeho komponenty prispievajú k cieľom mechanizmu a spĺňajú hodnotiace kritéria uvedené v prílohe II nariadenia.</t>
  </si>
  <si>
    <t>Relevantnosť</t>
  </si>
  <si>
    <t>Hlavné ciele politiky</t>
  </si>
  <si>
    <t>Opis očakávaných vplyvov opatrenia na:
(označenie zahŕňa príslušné kvantitatívne ukazovatele)</t>
  </si>
  <si>
    <r>
      <t xml:space="preserve">Riešené CSR (2.2)
</t>
    </r>
    <r>
      <rPr>
        <i/>
        <sz val="11"/>
        <color theme="1"/>
        <rFont val="Times New Roman"/>
        <family val="1"/>
      </rPr>
      <t>(oddelené pomocou ;)</t>
    </r>
  </si>
  <si>
    <t>Potenciál rastu a tvorba pracovných miest (2.3)</t>
  </si>
  <si>
    <t>Ekonomická, inštitucionálna a sociálna odolnosť (2.3)</t>
  </si>
  <si>
    <t>Implementácia európskeho piliera sociálnych práv (2.3)</t>
  </si>
  <si>
    <t>Zmiernenie hospodárskych a sociálnych dôsledkov krízy (2.3)</t>
  </si>
  <si>
    <t>Sociálna a územná súdržnosť a konvergencia (2.3)</t>
  </si>
  <si>
    <t>Trvalý vplyv (2.7)</t>
  </si>
  <si>
    <t>Tabuľka 4a. Základné investície - vstup položiek COFOG úrovne II</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</si>
  <si>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</si>
  <si>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Stručný opis výdavkov financovaných prostredníctvom grantov RRF s vplyvom na položku COFOG úrovne II</t>
  </si>
  <si>
    <t>HDP v bežných cenách</t>
  </si>
  <si>
    <t>Výdavky podporujúce rast financované prostredníctvom grantov RRF</t>
  </si>
  <si>
    <t>Celkové výdavky podporujúce rast ovplyvnené výdavkami financovanými prostredníctvom grantov RRF</t>
  </si>
  <si>
    <t>01 - Všeobecné verejné služby, z toho</t>
  </si>
  <si>
    <t>01.1 - Výkonné a zákonodarné orgány, finančné a rozpočtové záležitosti, zahraničné vzťahy</t>
  </si>
  <si>
    <t>01.2 - Zahraničná ekonomická pomoc</t>
  </si>
  <si>
    <t>01.4 - Základný výskum</t>
  </si>
  <si>
    <t>01.6 - Všeobecné verejné služby inde neklasifikované</t>
  </si>
  <si>
    <t>01.7 - Transakcie verejného dlhu</t>
  </si>
  <si>
    <t>01.8 - Transfery všeobecnej povahy medzi rôznymi úrovňami verejnej správy</t>
  </si>
  <si>
    <t>02 - Obrana, z toho</t>
  </si>
  <si>
    <t>02.1 - Vojenská obrana</t>
  </si>
  <si>
    <t>02.2 - Civilná ochrana</t>
  </si>
  <si>
    <t>02.3 - Zahraničná vojenská pomoc</t>
  </si>
  <si>
    <t>02.4 - Výskum a vývoj v oblasti obrany</t>
  </si>
  <si>
    <t>02.5 - Obrana inde neklasifikovaná</t>
  </si>
  <si>
    <t>03 - Verejný poriadok a bezpečnosť, z toho</t>
  </si>
  <si>
    <t>03.1 - Policajné služby</t>
  </si>
  <si>
    <t>03.2 - Služby protipožiarnej ochrany</t>
  </si>
  <si>
    <t>03.3 - Súdy</t>
  </si>
  <si>
    <t>03.4 - Väzenstvo</t>
  </si>
  <si>
    <t>03.5 - Výskum a vývoj v oblasti verejného poriadku a bezpečnosti</t>
  </si>
  <si>
    <t>03.6 - Verejný poriadok a bezpečnosť inde neklasifikované</t>
  </si>
  <si>
    <t>04 - Ekonomická oblasť, z toho</t>
  </si>
  <si>
    <t>04.1 - Všeobecná ekonomická, obchodná a pracovná oblasť</t>
  </si>
  <si>
    <t>04.2 - Poľnohospodárstvo, lesníctvo, rybné hospodárstvo a poľovníctvo</t>
  </si>
  <si>
    <t>04.3 - Palivá a energia</t>
  </si>
  <si>
    <t>04.4 - Ťažba, výroba a výstavba</t>
  </si>
  <si>
    <t>04.5 - Doprava</t>
  </si>
  <si>
    <t>04.7 - Ostatné odvetvia</t>
  </si>
  <si>
    <t>04.8 - Výskum a vývoj v ekonomickej oblasti</t>
  </si>
  <si>
    <t>04.9 - Ekonomická oblasť inde neklasifikovaná</t>
  </si>
  <si>
    <t>05 - Ochrana životného prostredia, z toho</t>
  </si>
  <si>
    <t>05.1 - Nakladanie s odpadmi</t>
  </si>
  <si>
    <t>05.2 - Nakladanie s odpadovými vodami</t>
  </si>
  <si>
    <t>05.3 - Znižovanie znečistenia</t>
  </si>
  <si>
    <t>05.4 - Ochrana biodiverzity a krajiny</t>
  </si>
  <si>
    <t>05.5 - Výskum a vývoj v oblasti ochrany životného prostredia</t>
  </si>
  <si>
    <t>05.6 - Ochrana životného prostredia inde neklasifikovaná</t>
  </si>
  <si>
    <t>06 - Bývanie a občianska vybavenosť, z toho</t>
  </si>
  <si>
    <t>06.1 - Rozvoj bývania</t>
  </si>
  <si>
    <t>06.2 - Rozvoj obcí</t>
  </si>
  <si>
    <t>06.3 - Zásobovanie vodou</t>
  </si>
  <si>
    <t>06.4 - Verejné osvetlenie</t>
  </si>
  <si>
    <t>06.5 - Výskum a vývoj v oblasti bývania a občianskej vybavenosti</t>
  </si>
  <si>
    <t>06.6 - Bývanie a občianska vybavenosť inde neklasifikovaná</t>
  </si>
  <si>
    <t>07- Zdravotníctvo, z toho</t>
  </si>
  <si>
    <t>07.1 - Zdravotnícke výrobky, prístroje a zariadenia</t>
  </si>
  <si>
    <t>07.2 - Ambulantná zdravotná starostlivosť</t>
  </si>
  <si>
    <t>07.3 - Ústavná zdravotná starostlivosť</t>
  </si>
  <si>
    <t>07.4 - Služby verejného zdravia</t>
  </si>
  <si>
    <t>07.5 - Výskum a vývoj v oblasti zdravotníctva</t>
  </si>
  <si>
    <t>07.6 - Zdravotníctvo inde neklasifikované</t>
  </si>
  <si>
    <t>08- Rekreácia, kultúra a náboženstvo, z toho</t>
  </si>
  <si>
    <t>08.1 - Rekreačné a športové služby</t>
  </si>
  <si>
    <t>08.2 - Kultúrne služby</t>
  </si>
  <si>
    <t>08.3 - Vysielacie a vydavateľské služby</t>
  </si>
  <si>
    <t>08.4 - Náboženské a iné spoločenské služby</t>
  </si>
  <si>
    <t>08.5 - Výskum a vývoj v oblasti rekreácie, kultúry a náboženstva</t>
  </si>
  <si>
    <t>08.6 - Rekreácia, kultúra a náboženstvo inde neklasifikované</t>
  </si>
  <si>
    <t>09- Vzdelávanie, z toho</t>
  </si>
  <si>
    <t>09.1 - Predprimárne a primárne vzdelávanie</t>
  </si>
  <si>
    <t>09.2 - Sekundárne vzdelávanie</t>
  </si>
  <si>
    <t>09.3 - Postsekundárne neterciárne vzdelávanie</t>
  </si>
  <si>
    <t>09.4 - Terciárne vzdelávanie</t>
  </si>
  <si>
    <t>09.5 - Vzdelávanie nedefinované podľa úrovne</t>
  </si>
  <si>
    <t>09.6 -Vedľajšie služby v školstve</t>
  </si>
  <si>
    <t>09.7 - Výskum a vývoj v oblasti vzdelávania</t>
  </si>
  <si>
    <t>09.8 - Vzdelávanie inde neklasifikované</t>
  </si>
  <si>
    <t>10 - Sociálne zabezpečenie, z toho</t>
  </si>
  <si>
    <t>10.1 - Choroba, invalidita</t>
  </si>
  <si>
    <t>10.3 - Pozostalí</t>
  </si>
  <si>
    <t>10.4 - Rodina a deti</t>
  </si>
  <si>
    <t>10.5 - Nezamestnanosť</t>
  </si>
  <si>
    <t>10.6 - Bývanie</t>
  </si>
  <si>
    <t>10.7 - Sociálne vylúčenie inde neklasifikované</t>
  </si>
  <si>
    <t>10.8 - Výskum a vývoj v oblasti sociálneho zabezpečenia</t>
  </si>
  <si>
    <t>10.9 - Sociálne zabezpečenie inde neklasifikované</t>
  </si>
  <si>
    <t>glosár:</t>
  </si>
  <si>
    <t>Tabuľka 2. Odhadované náklady na plán a ekologický a digitálny vplyv</t>
  </si>
  <si>
    <t>Voľný text</t>
  </si>
  <si>
    <t>Tabuľka 4b. Základné investície - zobrazenie položiek COFOG úrovne I</t>
  </si>
  <si>
    <r>
      <t xml:space="preserve">Výdavky podporujúce rast ovplyvnené výdavkami financovanými prostredníctvom grantov RRF, klasifikácia funkcií vlády (COFOG), referenčná úroveň za roky 2017 až 2019 a výdavky v rokoch 2020 až 2026
</t>
    </r>
    <r>
      <rPr>
        <i/>
        <sz val="12"/>
        <color theme="1"/>
        <rFont val="Times New Roman"/>
        <family val="1"/>
      </rPr>
      <t>(mil. EUR)</t>
    </r>
  </si>
  <si>
    <t>Referenčná úroveň: priemer za roky 2017 až 2019</t>
  </si>
  <si>
    <t>Plánovaný priemer na roky 2020 až 2026</t>
  </si>
  <si>
    <t>Všeobecné verejné služby</t>
  </si>
  <si>
    <t>Obrana</t>
  </si>
  <si>
    <t>Verejný poriadok a bezpečnosť</t>
  </si>
  <si>
    <t>Ekonomická oblasť</t>
  </si>
  <si>
    <t>ochrana životného prostredia</t>
  </si>
  <si>
    <t>Bývanie a občianska vybavenosť</t>
  </si>
  <si>
    <t>Zdravotníctvo</t>
  </si>
  <si>
    <t>Rekreácia, kultúra a náboženstvo</t>
  </si>
  <si>
    <t>Vzdelávanie</t>
  </si>
  <si>
    <t>Sociálne zabezpečenie</t>
  </si>
  <si>
    <t>Celkové výdavky podporujúce rast ovplyvnené výdavkami financovanými prostredníctvom grantov RRF (a)</t>
  </si>
  <si>
    <t>Výdavky podporujúce rast financované prostredníctvom grantov RRF (b)</t>
  </si>
  <si>
    <t>Výdavky podporujúce rast okrem výdavkov financovaných prostredníctvom grantov RRF (a-b)</t>
  </si>
  <si>
    <t>HDP v bežných cenách (c)</t>
  </si>
  <si>
    <t>Výdavky podporujúce rast okrem výdavkov financovaných prostredníctvom grantov RRF (a-b)/c</t>
  </si>
  <si>
    <t>Metóda sledovania je určená ako absolútne číslo (minimálny počet zabezpečených ISVS) v kontexte celkového počtu informačných systémov verejnej správy, pri ktorých je do konca implementačného obdobia dosiahnutý stav cieleného zasielania varovaní k zraniteľnostiam zodpovedajúcim pre daný ISVS s možnosťou sledovania, ako rýchlo dokážu subjekty dané zraniteľnosti odstraňovať po zaslaní varovaní.
Ako zdroj pre aktuálny počet ISVS sú použité informácie v systéme MetaIS, počet vytvorených IS, ktoré sú v prevádzke https://metais.vicepremier.gov.sk/cilist/ISVS</t>
  </si>
  <si>
    <t>Tento míľnik ukazuje stav úspešnosti implementácie nástrojov v kontexte funkčnosti nasadzovaného systému včasnej reakcie (EWS) vrátane integrácie do systému riadenia incidentov kybernetickej bezpečnosti s cieľom zabezpečiť ISVS. Pri jeho odpočtovaní sa bude uvažovať s počtom ISVS kvalifikovaným ako "najmenej 1000 zabezpečených ISVS". Kvalifikovanie ISVS ako zabezpečeného: nástroje EWS sú integrované do systému riadenia incidentov kybernetickej bezpečnosti, sú nasadené potrebné HW/SW prvky (napr. High Level Intrusion Report Generator, Event Generator, Collector Agent, Log Server, Aggregator, Correlator, Predictor Analyzer, Intrusion Detection Message Exchange Format, IP Flow Information Export, Packet Sampling, Authentication, Authorization and Accounting, Data Quality and Quantity, šifrovací softvér, softvérové a aplikačné vybavenie), je spustená obojsmerná šifrovaná komunikácia a rozosielanie varovania jednotlivým subjektom verejnej správy.
(pozn. V rámci RRP sa plánuje zabezpečiť minimálne 1000 ISVS, pri vhodnom rozložení kapacít by implementátor po ukončení projektu chcel v nasledujúcich 12 mesiacoch dosiahnuť 50% ISVS.)</t>
  </si>
  <si>
    <t>spustenie dotačnej schémy</t>
  </si>
  <si>
    <t xml:space="preserve">Predbežný zoznam iniciatív bol vytvorený na základe množiny cezhraničných projektov definovaných Európskou komisiou (priložené ako samostatný dokument) a na základe konzultácie s odbornou verejnosťou a takisto na zákalde predpokladov a pripravenosti projektov. Ide o najlepší možný odhad berúc do úvahy, že finálne rozhodnutie o alokácii bude závisieť od pripravenosti schém, ich súladu s princípmi VfM a strategickými dokumentmi. Nižšie sú popísané prioritné iniciatívy, kde už dnes prebiehajú aktivity na národnej aj európskej úrovni. Konkrétne: 
a) Vybudovanie superpočítača NSCC na Slovensku - Približné náklady boli vyčíslené na základe konzultácie s odbornou verejnosťou (priložené ako samostatný dokument "RRF_budget_NSCC.xlsx") a benchmarkingom s obdobnými superpočítačmi v Európe (Zdroj 1 v stĺpci T), a to na základe verejne prístupných údajov. 
Superpočítač LUMI vo Fínsku má výpočtovú kapacitu 375 Pflops a CAPEX na úrovni 144,5 mil. eur. V prepočte 1 Pflops = 385K eur. NSCC má mať kapacitu 250 Pflops (štandardné meranie, nie peak). V prepočte to znamená 250x0,385 = 96,25 MIL eur. Kontribúcia štátu bude v maximálnej výške 70 miliónov eur, zvyšok bude pokrytý zo súkromných zdrojov a priamo riadených programov EÚ (kombinácia Digital Europe, CEF a Horizon Europe). Použité budú procesory, ktoré spájajú na jednom čipe CPU+GPU, preto nie je možné definovať podiel CPU a GPU, čo obmedzuje možnosť priamého porovnania jednotkových nákladov na 1 PFlop s HPC využívajúcimi inú technológiu.
Bolo vypracovaných viacero variantov investície, ktoré počítajú aj s možnosťou realizácie bez podpory súkromného sektora. Pre účely realizácie projektu bude vypracovaná štúdia uskutočniteľnosti, na základe ktorej bude vybraný finálny variant investície. Následne bude na rokovanie vlády SR predložený materiál o vybudovaní a prevádzke Národného superpočítačového centra. výkon a parametre plánovaného superpočítača a dátového centra sú stanovené na základe porovnania so superpočítačmi v budovanej sústave pre-exascale computers v rámci spoločného európskeho podniku EuroHPC. Uvedený výkon presahuje súčasné požiadavky slovenských používateľov, avšak v spolupráci s EuroHPC predpokladáme využitie pre celý európsky priestor a navyše okrem súčasných prevažne akademických používateľov je očakávané rozšírenie základne používateľov aj o segment malých a stredných podnikov a segment verejnej správy. V čase dokončenia nového superpočítača pôjde o štandardnú európsku úroveň výkonu, čo dokladá extrapolácia uvedená v pracovnom dokumente EÚ "Equipping Europe for world-class High Performance Computing in the next decade" (Zdroj 2 v stĺpci T). 
b) Budovanie kvantovej komunikačnej infraštruktúry – Približné náklady boli vyčíslené na základe konzultácie s odbornou verejnosťou (priložené ako samostatný dokument - Zdroj 3 v stĺpci T).  Jedná sa o technologicky špecifické a unikátne riešenie, pre ktoré nie je možné v plnej miere získať benchmark. Jeho realizácia ako aj nacenenie investície je v súlade s nastavenými pravidlami EÚ v rámci pracovnej skupiny EuroQCI a náklady boli vyčíslené na základe konzultácie so zástupcami Slovenskej akadémie vied. 
Požadované investičné náklady  z RRF sú na 12 vnútroštátnych liniek + Výdavky na 4 cezhraničné linky + Náklady na výskum a vývoj supravodivých nanovláknových jednofotónových detektorov (rozpísané podrobne v popise, z RRF sa hradí 60 % investície) = 12*358 240 eur + 4*358 240 eur + 0,6*4 140 000 eur = 8 215 840 eur. Údaje o odhadovanom rozpočte sú priložené v samostatnom dokumente. (Zdroj 3 v stĺpci T).   
Navrhované rozvinutie kvantovej komunikačnej infraštruktúry na Slovensku s prípravou na prepojenie so susednými štátmi je cieleným rozvinutím existujúcej iniciatívy, ktorá dnes už potrebuje významnú finančnú injekciu. Počet a parametre kvantových komunikačných uzlov boli stanovené na základe technických možností komunikačnej technológie, ktorá si vyžaduje relatívne malú vzdialenosť uzlov medzi sebou kvôli útlmu signálu (max. desiatky kilometrov) a tiež na základe aktívneho zapojenia všetkých organizácií zapojených do výskumnej platformy QUTE.sk. Významným faktorom trasovania navrhovaných komunikačných liniek a uzlov je aj očakávané rozšírenie komunikačných liniek do susedných štátov, preto sú plánované tri linky s 12 uzlami. Zníženie tohto počtu by vážne ohrozilo, až znemožnilo realizáciu predloženého projektu, alebo by znemožnilo budúce trasovanie cezhraničných vedení do susedných štátov.
c) Iné projekty formou matchingu financovania cezhraničných projektov podporených napr. z priamo riadeného programu Digitálna Európa (Zdroj 4 v stĺpci T), kde je v návrhu aktuálneho pracovného programu alokovaných napr. 55 miliónov eur na blockchain a podporu EBSI, 166 miliónov na podporu rastu digitálnych zručností, 66 miliónov na podporu digitálnych dvojčiat miest a komunít založených na nástrojoch umelej inteligencie a iné. Len v rámci prvého kola grantových vyýziev v 2Q/2021 sa očakávajú investície do kvantovej komunikačnej infraštruktúry vo výške 123 miliónov eur, v druhom kole v 4Q/2021 sú očakávané investície do umelej inteligencie vo výške 135 miliónov eur, do EBSI vo výške 17 miliónov eur, na podporu centier pre digitálne médiá 12 miliónov eur a na podporu cloudových a edge riešení vo výške 55 miliónov eur. V rámci tretieho kola v 1Q/2022 sa počíta s podporou projektov na budovanie EBSI vo výške 15 miliónov eur. Alokácie budú známe po zverejnení konkrétnych výziev na predkladanie projektov. V tomto prípade budú podporené projekty na základe princípu uvedeného vyššie - pripravenosť schém a princípy VfM. </t>
  </si>
  <si>
    <t>Vytvorenie siete 5 ECDI/CDI v SR</t>
  </si>
  <si>
    <t xml:space="preserve">1. Vybudovanie siete štyroch ECDI na Slovensku: Centrá budú poskytovať podnikom služby s cieľom podporiť nasadzovanie nových technológií a inovácií. Ich pôsobenie bude prevažne regionálne s cieľom poskytnúť riešenia šité na mieru podnikom pôsobiacim v konkrétnom geografickom priestore. Budú zapojené do celoeurópskej siete európskych centier digitálnych inovácií (ECDI), ktoré budú financované aj z nového priamo riadeného programu Digitálna Európa. 
2. Okrem 4 ECDI bude zriadené ešte minimálne jedno ďalšie centrum a to jedným z 2 spôsobov: 
a) ECDI bez finančnej podpory z programu Digitálna Európa, ktoré v súťaži EK získa pečať excelentnosti;
b) lokálne CDI, ktoré bude vybrané v rámci národnej schémy a doplní sieť existujúcich ECDI. 
V septembri 2020 sa uskutočnila národná súťaž na výber ECDI na Slovensku, do ktorej sa zapojilo 15 subjektov, z ktorých 4 víťazi boli už EK nominovaní ako kandidáti na ECDI. Záujem z trhu o poskytovanie týchto služieb a vykonávanie úloh (E)CDI teda násobne prevyšuje možnosti financovania na národnej úrovni. Dobudovanie siete jedným z týchto spôsobov bude realizované s cieľom dobudovať sieť a pokryť celé územie SR v zmysle poskytovaných služieb. </t>
  </si>
  <si>
    <t>Oneskorené zriadenie ECDI</t>
  </si>
  <si>
    <t>zapojenie  slovenských ECDI do celoeurópskej siete manažovanej Európskou komisiou, audit EK</t>
  </si>
  <si>
    <t>audit MIRRI SR ohľadne technického a manažérskeho fungovania NSCC</t>
  </si>
  <si>
    <t xml:space="preserve">Podpora cezhraničných projektov z množiny definovanej Európskou komisiou formou grantov. Konkrétne: 
Budovanie siete európskych centier digitálnych inovácií na Slovensku a dofinancovanie grantov z programu Digitálna Európa v sume 529 750  (50% rozpočtu) na jedno centrum ročne. V prípade podpory 4 centier ročne ide o rozpočet vo výške 2 119 000 eur ročne. V prípade podpory v celkovej dĺžke 5 rokov trvania Mechanizmu na podporu obnovy a odolnosti ide o celkovú podporu vo výške 10 595 000 eur do roku 2026. 
Okrem toho bude možné podporiť centrá, ktoré finančnú podporu z Digitálnej Európy nezískajú, ale projekt získa pečať excelentnosti. Tie centrá budú mať ten istý celkový ročný rozpočet, ako vyššie spomenuté centrá, krytý zo zdrojov RRF. Ročný rozpočet na jedno centrum je teda vo výške 1 059 500 eur a celková podpora počas 5 rokov trvania Mechanizmu na podporu obnovy a odolnosti je 5 297 500 eur do roku 2026. V prípade, že pečať excelentnosti získa viac centrier, ich rozpočet bude z RRF krytý do alikvótnej výšky tak, aby nebola prekročená celková alokácia na obdobie 5 rokov vo výške 5 297 500 eur. 
V prípade, že žiadne ECDI nezíska pečať excelentnosti, sieť bude dobudovaná na národnej úrovni s cieľom vybrať minimálne jedno centrum digitálnych inovácii (CDI), ktoré bude poskytovať obdobné služby na lokálnej úrovni. Výber sa uskutoční formou dopytovo orientovanej výzvy v rámci schémy štátnej pomoci v režime GBER. Záujem miestneho trhu o vytvorenie týchto centier demoštruje národná súťaž pre výber ECDI na Slovensku, do ktorej sa zapojilo 15 subjektov. Ročný rozpočet na takéto CDI bude rovnaký ako v prípade vyššie spomínaných ECDI. </t>
  </si>
  <si>
    <t>09.5 Nedefinovateľné vzdelávanie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</si>
</sst>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quot;€&quot;* #,##0.00_-;\-&quot;€&quot;* #,##0.00_-;_-&quot;€&quot;* &quot;-&quot;??_-;_-@_-"/>
    <numFmt numFmtId="165" formatCode="0.000000"/>
    <numFmt numFmtId="166" formatCode="_-* #,##0\ &quot;€&quot;_-;\-* #,##0\ &quot;€&quot;_-;_-* &quot;-&quot;??\ &quot;€&quot;_-;_-@_-"/>
    <numFmt numFmtId="167" formatCode="#,##0.0"/>
  </numFmts>
  <fonts count="48">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color theme="1"/>
      <name val="Calibri"/>
      <family val="2"/>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z val="10"/>
      <color rgb="FF006100"/>
      <name val="Calibri"/>
      <family val="2"/>
      <scheme val="minor"/>
    </font>
    <font>
      <sz val="9"/>
      <color rgb="FF006100"/>
      <name val="Calibri"/>
      <family val="2"/>
      <scheme val="minor"/>
    </font>
    <font>
      <sz val="9"/>
      <color rgb="FF006100"/>
      <name val="Times New Roman"/>
      <family val="1"/>
      <charset val="238"/>
    </font>
    <font>
      <sz val="11"/>
      <color rgb="FF006100"/>
      <name val="Calibri"/>
      <family val="2"/>
    </font>
    <font>
      <sz val="11"/>
      <color rgb="FFFF0000"/>
      <name val="Calibri (Body)"/>
    </font>
    <font>
      <sz val="11"/>
      <name val="Calibri (Body)"/>
    </font>
    <font>
      <sz val="11"/>
      <color rgb="FF006100"/>
      <name val="Calibri"/>
      <family val="2"/>
      <charset val="238"/>
    </font>
    <font>
      <b/>
      <sz val="11"/>
      <color theme="1"/>
      <name val="Calibri"/>
      <family val="2"/>
      <charset val="238"/>
      <scheme val="minor"/>
    </font>
    <font>
      <b/>
      <sz val="9"/>
      <color rgb="FF006100"/>
      <name val="Times New Roman"/>
      <family val="1"/>
    </font>
    <font>
      <sz val="9"/>
      <color rgb="FF006100"/>
      <name val="Times New Roman"/>
      <family val="1"/>
    </font>
    <font>
      <sz val="11"/>
      <name val="Calibri"/>
      <family val="2"/>
      <charset val="238"/>
      <scheme val="minor"/>
    </font>
    <font>
      <b/>
      <sz val="11"/>
      <color rgb="FFFF0000"/>
      <name val="Calibri"/>
      <family val="2"/>
      <charset val="238"/>
      <scheme val="minor"/>
    </font>
  </fonts>
  <fills count="20">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rgb="FFC6EFCE"/>
        <bgColor rgb="FF000000"/>
      </patternFill>
    </fill>
    <fill>
      <patternFill patternType="solid">
        <fgColor theme="4" tint="0.59999389629810485"/>
        <bgColor indexed="65"/>
      </patternFill>
    </fill>
    <fill>
      <patternFill patternType="solid">
        <fgColor theme="9" tint="0.59999389629810485"/>
        <bgColor indexed="65"/>
      </patternFill>
    </fill>
    <fill>
      <patternFill patternType="solid">
        <fgColor rgb="FFE2EFDA"/>
        <bgColor indexed="64"/>
      </patternFill>
    </fill>
    <fill>
      <patternFill patternType="solid">
        <fgColor rgb="FFFFFF00"/>
        <bgColor indexed="64"/>
      </patternFill>
    </fill>
    <fill>
      <patternFill patternType="solid">
        <fgColor theme="4" tint="0.39997558519241921"/>
        <bgColor indexed="64"/>
      </patternFill>
    </fill>
    <fill>
      <patternFill patternType="solid">
        <fgColor rgb="FFC6EFCE"/>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style="thin">
        <color rgb="FF000000"/>
      </right>
      <top style="thin">
        <color rgb="FF000000"/>
      </top>
      <bottom style="thin">
        <color rgb="FF000000"/>
      </bottom>
      <diagonal/>
    </border>
  </borders>
  <cellStyleXfs count="18">
    <xf numFmtId="0" fontId="0" fillId="0" borderId="0"/>
    <xf numFmtId="9" fontId="8" fillId="0" borderId="0" applyFon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44" fontId="8" fillId="0" borderId="0" applyFont="0" applyFill="0" applyBorder="0" applyAlignment="0" applyProtection="0"/>
    <xf numFmtId="0" fontId="18" fillId="0" borderId="0" applyNumberFormat="0" applyFill="0" applyBorder="0" applyAlignment="0" applyProtection="0"/>
    <xf numFmtId="0" fontId="22" fillId="10" borderId="0" applyNumberFormat="0" applyBorder="0" applyAlignment="0" applyProtection="0"/>
    <xf numFmtId="0" fontId="8" fillId="12" borderId="16"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4" fillId="0" borderId="0"/>
    <xf numFmtId="0" fontId="4" fillId="0" borderId="0"/>
    <xf numFmtId="9" fontId="4" fillId="0" borderId="0" applyFont="0" applyFill="0" applyBorder="0" applyAlignment="0" applyProtection="0"/>
    <xf numFmtId="44"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cellStyleXfs>
  <cellXfs count="305">
    <xf numFmtId="0" fontId="0" fillId="0" borderId="0" xfId="0"/>
    <xf numFmtId="0" fontId="0" fillId="0" borderId="0" xfId="0" applyFill="1"/>
    <xf numFmtId="0" fontId="11" fillId="0" borderId="0" xfId="0" applyFont="1"/>
    <xf numFmtId="0" fontId="10" fillId="3" borderId="0" xfId="3" applyBorder="1" applyAlignment="1">
      <alignment vertical="center" wrapText="1"/>
    </xf>
    <xf numFmtId="0" fontId="10" fillId="3" borderId="0" xfId="3" applyBorder="1" applyAlignment="1">
      <alignment horizontal="center" vertical="center" wrapText="1"/>
    </xf>
    <xf numFmtId="0" fontId="0" fillId="0" borderId="0" xfId="0" applyAlignment="1">
      <alignment horizontal="center" vertical="center"/>
    </xf>
    <xf numFmtId="0" fontId="10" fillId="4" borderId="0" xfId="4" applyBorder="1" applyAlignment="1">
      <alignment horizontal="center" vertical="center" wrapText="1"/>
    </xf>
    <xf numFmtId="9" fontId="0" fillId="0" borderId="0" xfId="0" applyNumberFormat="1" applyFill="1"/>
    <xf numFmtId="0" fontId="9" fillId="2" borderId="2" xfId="2" applyBorder="1"/>
    <xf numFmtId="0" fontId="9" fillId="2" borderId="2" xfId="2" applyBorder="1" applyAlignment="1">
      <alignment horizontal="center" vertical="center"/>
    </xf>
    <xf numFmtId="0" fontId="0" fillId="0" borderId="0" xfId="0" applyAlignment="1">
      <alignment horizontal="center"/>
    </xf>
    <xf numFmtId="9" fontId="0" fillId="0" borderId="0" xfId="1" applyFont="1"/>
    <xf numFmtId="0" fontId="9" fillId="2" borderId="2" xfId="2" applyBorder="1" applyAlignment="1">
      <alignment horizontal="center"/>
    </xf>
    <xf numFmtId="0" fontId="9" fillId="2" borderId="1" xfId="2" applyBorder="1"/>
    <xf numFmtId="9" fontId="9" fillId="2" borderId="1" xfId="1" applyFont="1" applyFill="1" applyBorder="1"/>
    <xf numFmtId="9" fontId="9" fillId="2" borderId="2" xfId="1" applyFont="1" applyFill="1" applyBorder="1"/>
    <xf numFmtId="0" fontId="12" fillId="0" borderId="0" xfId="0" applyFont="1"/>
    <xf numFmtId="0" fontId="7" fillId="5" borderId="2" xfId="0" applyFont="1" applyFill="1" applyBorder="1" applyAlignment="1">
      <alignment horizontal="center" vertical="center" wrapText="1"/>
    </xf>
    <xf numFmtId="0" fontId="17" fillId="0" borderId="0" xfId="0" applyFont="1"/>
    <xf numFmtId="0" fontId="7" fillId="5" borderId="2" xfId="0" applyFont="1" applyFill="1" applyBorder="1" applyAlignment="1">
      <alignment vertical="center" wrapText="1"/>
    </xf>
    <xf numFmtId="0" fontId="0" fillId="0" borderId="0" xfId="0" applyAlignment="1">
      <alignment vertical="center"/>
    </xf>
    <xf numFmtId="0" fontId="12" fillId="0" borderId="0" xfId="0" applyFont="1" applyAlignment="1">
      <alignment vertical="center"/>
    </xf>
    <xf numFmtId="0" fontId="0" fillId="0" borderId="0" xfId="0" applyBorder="1" applyAlignment="1">
      <alignment vertical="center"/>
    </xf>
    <xf numFmtId="0" fontId="1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17" fillId="6" borderId="10" xfId="0" applyFont="1" applyFill="1" applyBorder="1" applyAlignment="1">
      <alignment horizontal="center" vertical="center"/>
    </xf>
    <xf numFmtId="0" fontId="19" fillId="0" borderId="0" xfId="6" applyFont="1" applyAlignment="1">
      <alignment vertical="center"/>
    </xf>
    <xf numFmtId="0" fontId="17" fillId="0" borderId="0" xfId="0" applyFont="1" applyAlignment="1">
      <alignment vertical="center"/>
    </xf>
    <xf numFmtId="0" fontId="17" fillId="0" borderId="0" xfId="0" applyFont="1" applyFill="1" applyBorder="1" applyAlignment="1">
      <alignment horizontal="right" vertical="center"/>
    </xf>
    <xf numFmtId="0" fontId="17" fillId="5" borderId="9" xfId="0" applyFont="1" applyFill="1" applyBorder="1" applyAlignment="1">
      <alignment vertical="center"/>
    </xf>
    <xf numFmtId="0" fontId="17" fillId="5" borderId="2" xfId="0" applyFont="1" applyFill="1" applyBorder="1" applyAlignment="1">
      <alignment vertical="center"/>
    </xf>
    <xf numFmtId="0" fontId="7" fillId="5" borderId="9" xfId="0" applyFont="1" applyFill="1" applyBorder="1" applyAlignment="1">
      <alignment vertical="center"/>
    </xf>
    <xf numFmtId="0" fontId="7" fillId="5" borderId="7" xfId="0" applyFont="1" applyFill="1" applyBorder="1" applyAlignment="1">
      <alignment horizontal="center" vertical="center"/>
    </xf>
    <xf numFmtId="0" fontId="7" fillId="5" borderId="9" xfId="0" applyFont="1" applyFill="1" applyBorder="1" applyAlignment="1">
      <alignment horizontal="center" vertical="center"/>
    </xf>
    <xf numFmtId="0" fontId="17" fillId="8" borderId="2" xfId="0" applyFont="1" applyFill="1" applyBorder="1" applyAlignment="1">
      <alignment vertical="center"/>
    </xf>
    <xf numFmtId="0" fontId="17" fillId="8" borderId="3" xfId="0" applyFont="1" applyFill="1" applyBorder="1" applyAlignment="1">
      <alignment vertical="center"/>
    </xf>
    <xf numFmtId="0" fontId="14" fillId="5" borderId="1" xfId="0" applyFont="1" applyFill="1" applyBorder="1" applyAlignment="1">
      <alignment vertical="center"/>
    </xf>
    <xf numFmtId="0" fontId="14" fillId="5" borderId="10" xfId="0" applyFont="1" applyFill="1" applyBorder="1" applyAlignment="1">
      <alignment vertical="center"/>
    </xf>
    <xf numFmtId="0" fontId="17" fillId="5" borderId="3" xfId="0" applyFont="1" applyFill="1" applyBorder="1" applyAlignment="1">
      <alignment vertical="center"/>
    </xf>
    <xf numFmtId="0" fontId="17" fillId="9" borderId="2" xfId="0" applyFont="1" applyFill="1" applyBorder="1" applyAlignment="1">
      <alignment vertical="center"/>
    </xf>
    <xf numFmtId="0" fontId="17" fillId="9" borderId="3" xfId="0" applyFont="1" applyFill="1" applyBorder="1" applyAlignment="1">
      <alignment vertical="center"/>
    </xf>
    <xf numFmtId="0" fontId="14" fillId="9" borderId="1" xfId="0" applyFont="1" applyFill="1" applyBorder="1" applyAlignment="1">
      <alignment vertical="center"/>
    </xf>
    <xf numFmtId="0" fontId="17" fillId="9" borderId="7" xfId="0" applyFont="1" applyFill="1" applyBorder="1" applyAlignment="1">
      <alignment vertical="center"/>
    </xf>
    <xf numFmtId="0" fontId="17" fillId="9" borderId="9" xfId="0" applyFont="1" applyFill="1" applyBorder="1" applyAlignment="1">
      <alignment vertical="center"/>
    </xf>
    <xf numFmtId="0" fontId="17" fillId="9" borderId="1" xfId="0" applyFont="1" applyFill="1" applyBorder="1" applyAlignment="1">
      <alignment vertical="center"/>
    </xf>
    <xf numFmtId="0" fontId="17" fillId="9" borderId="10" xfId="0" applyFont="1" applyFill="1" applyBorder="1" applyAlignment="1">
      <alignment vertical="center"/>
    </xf>
    <xf numFmtId="0" fontId="17" fillId="5" borderId="2" xfId="0" applyFont="1" applyFill="1" applyBorder="1" applyAlignment="1">
      <alignment horizontal="left" vertical="center"/>
    </xf>
    <xf numFmtId="0" fontId="7" fillId="9" borderId="8" xfId="0" applyFont="1" applyFill="1" applyBorder="1" applyAlignment="1">
      <alignment vertical="center"/>
    </xf>
    <xf numFmtId="0" fontId="17" fillId="5" borderId="9" xfId="0" applyFont="1" applyFill="1" applyBorder="1" applyAlignment="1">
      <alignment horizontal="justify" vertical="center"/>
    </xf>
    <xf numFmtId="0" fontId="7" fillId="9" borderId="12" xfId="0" applyFont="1" applyFill="1" applyBorder="1" applyAlignment="1">
      <alignment vertical="center"/>
    </xf>
    <xf numFmtId="0" fontId="17" fillId="5" borderId="10" xfId="0" applyFont="1" applyFill="1" applyBorder="1" applyAlignment="1">
      <alignment horizontal="justify" vertical="center"/>
    </xf>
    <xf numFmtId="0" fontId="17" fillId="9" borderId="6" xfId="0" applyFont="1" applyFill="1" applyBorder="1" applyAlignment="1">
      <alignment vertical="center"/>
    </xf>
    <xf numFmtId="0" fontId="7" fillId="8" borderId="2" xfId="0" applyFont="1" applyFill="1" applyBorder="1" applyAlignment="1">
      <alignment vertical="center"/>
    </xf>
    <xf numFmtId="0" fontId="7" fillId="5" borderId="1" xfId="0" applyFont="1" applyFill="1" applyBorder="1" applyAlignment="1">
      <alignment horizontal="center" vertical="center"/>
    </xf>
    <xf numFmtId="0" fontId="6" fillId="6" borderId="2" xfId="0" applyFont="1" applyFill="1" applyBorder="1" applyAlignment="1">
      <alignment horizontal="center" vertical="center"/>
    </xf>
    <xf numFmtId="0" fontId="17" fillId="5" borderId="9" xfId="0" applyFont="1" applyFill="1" applyBorder="1" applyAlignment="1">
      <alignment horizontal="left" vertical="center"/>
    </xf>
    <xf numFmtId="2" fontId="7" fillId="5" borderId="7" xfId="0" applyNumberFormat="1" applyFont="1" applyFill="1" applyBorder="1" applyAlignment="1">
      <alignment vertical="center"/>
    </xf>
    <xf numFmtId="0" fontId="17" fillId="5" borderId="10" xfId="0" applyFont="1" applyFill="1" applyBorder="1" applyAlignment="1">
      <alignment horizontal="left" vertical="center"/>
    </xf>
    <xf numFmtId="0" fontId="17" fillId="5" borderId="10" xfId="0" applyFont="1" applyFill="1" applyBorder="1" applyAlignment="1">
      <alignment vertical="center"/>
    </xf>
    <xf numFmtId="2" fontId="7" fillId="5" borderId="1" xfId="0" applyNumberFormat="1" applyFont="1" applyFill="1" applyBorder="1" applyAlignment="1">
      <alignment vertical="center"/>
    </xf>
    <xf numFmtId="0" fontId="17" fillId="5" borderId="1" xfId="0" applyFont="1" applyFill="1" applyBorder="1" applyAlignment="1">
      <alignment vertical="center"/>
    </xf>
    <xf numFmtId="2" fontId="7" fillId="5" borderId="2" xfId="0" applyNumberFormat="1" applyFont="1" applyFill="1" applyBorder="1" applyAlignment="1">
      <alignment vertical="center"/>
    </xf>
    <xf numFmtId="2" fontId="7" fillId="8" borderId="2" xfId="0" applyNumberFormat="1" applyFont="1" applyFill="1" applyBorder="1" applyAlignment="1">
      <alignment horizontal="right" vertical="center"/>
    </xf>
    <xf numFmtId="0" fontId="7" fillId="5" borderId="2" xfId="0" applyFont="1" applyFill="1" applyBorder="1" applyAlignment="1">
      <alignment vertical="center"/>
    </xf>
    <xf numFmtId="2" fontId="7" fillId="5" borderId="2" xfId="0" applyNumberFormat="1" applyFont="1" applyFill="1" applyBorder="1" applyAlignment="1">
      <alignment horizontal="right" vertical="center"/>
    </xf>
    <xf numFmtId="0" fontId="7" fillId="5" borderId="10" xfId="0" applyFont="1" applyFill="1" applyBorder="1" applyAlignment="1">
      <alignment horizontal="left" vertical="center"/>
    </xf>
    <xf numFmtId="0" fontId="7" fillId="5" borderId="2" xfId="0" applyFont="1" applyFill="1" applyBorder="1" applyAlignment="1">
      <alignment horizontal="left" vertical="center"/>
    </xf>
    <xf numFmtId="2" fontId="7" fillId="5" borderId="9" xfId="0" applyNumberFormat="1" applyFont="1" applyFill="1" applyBorder="1" applyAlignment="1">
      <alignment horizontal="right" vertical="center"/>
    </xf>
    <xf numFmtId="2" fontId="7" fillId="5" borderId="10" xfId="0" applyNumberFormat="1" applyFont="1" applyFill="1" applyBorder="1" applyAlignment="1">
      <alignment horizontal="right" vertical="center"/>
    </xf>
    <xf numFmtId="0" fontId="0" fillId="0" borderId="0" xfId="0" applyFill="1" applyAlignment="1">
      <alignment shrinkToFit="1"/>
    </xf>
    <xf numFmtId="14" fontId="0" fillId="0" borderId="0" xfId="0" applyNumberFormat="1" applyAlignment="1">
      <alignment horizontal="center"/>
    </xf>
    <xf numFmtId="0" fontId="0" fillId="0" borderId="0" xfId="0" applyNumberFormat="1"/>
    <xf numFmtId="9" fontId="9" fillId="7" borderId="1" xfId="1" applyFont="1" applyFill="1" applyBorder="1"/>
    <xf numFmtId="9" fontId="17" fillId="6" borderId="2" xfId="1" quotePrefix="1" applyFont="1" applyFill="1" applyBorder="1" applyAlignment="1">
      <alignment horizontal="center" vertical="center" wrapText="1"/>
    </xf>
    <xf numFmtId="9" fontId="9" fillId="7" borderId="2" xfId="1" applyFont="1" applyFill="1" applyBorder="1"/>
    <xf numFmtId="0" fontId="6" fillId="5" borderId="9" xfId="0" applyFont="1" applyFill="1" applyBorder="1" applyAlignment="1">
      <alignment horizontal="left" vertical="center"/>
    </xf>
    <xf numFmtId="0" fontId="25" fillId="5" borderId="2" xfId="0" applyFont="1" applyFill="1" applyBorder="1" applyAlignment="1">
      <alignment horizontal="center" vertical="center" wrapText="1"/>
    </xf>
    <xf numFmtId="0" fontId="26" fillId="10" borderId="2" xfId="7" applyFont="1" applyBorder="1" applyAlignment="1">
      <alignment horizontal="center" vertical="center" wrapText="1"/>
    </xf>
    <xf numFmtId="0" fontId="27" fillId="3" borderId="0" xfId="3" applyFont="1" applyBorder="1" applyAlignment="1">
      <alignment horizontal="center" vertical="center" wrapText="1"/>
    </xf>
    <xf numFmtId="0" fontId="11" fillId="0" borderId="0" xfId="0" applyFont="1" applyFill="1" applyAlignment="1">
      <alignment shrinkToFit="1"/>
    </xf>
    <xf numFmtId="0" fontId="10" fillId="3" borderId="0" xfId="3" applyBorder="1" applyAlignment="1">
      <alignment horizontal="center" vertical="center" shrinkToFit="1"/>
    </xf>
    <xf numFmtId="0" fontId="0" fillId="0" borderId="0" xfId="0" applyAlignment="1">
      <alignment shrinkToFit="1"/>
    </xf>
    <xf numFmtId="0" fontId="25" fillId="5" borderId="2" xfId="0" applyFont="1" applyFill="1" applyBorder="1" applyAlignment="1">
      <alignment vertical="center" wrapText="1"/>
    </xf>
    <xf numFmtId="0" fontId="28" fillId="5" borderId="2" xfId="0" applyFont="1" applyFill="1" applyBorder="1" applyAlignment="1">
      <alignment horizontal="center" vertical="center" wrapText="1"/>
    </xf>
    <xf numFmtId="0" fontId="23" fillId="5" borderId="8" xfId="0" applyNumberFormat="1" applyFont="1" applyFill="1" applyBorder="1" applyAlignment="1">
      <alignment horizontal="center" vertical="center" wrapText="1"/>
    </xf>
    <xf numFmtId="0" fontId="23" fillId="5" borderId="2" xfId="0" applyNumberFormat="1" applyFont="1" applyFill="1" applyBorder="1" applyAlignment="1">
      <alignment horizontal="center" vertical="center" wrapText="1"/>
    </xf>
    <xf numFmtId="0" fontId="29" fillId="5" borderId="2" xfId="0" applyNumberFormat="1" applyFont="1" applyFill="1" applyBorder="1" applyAlignment="1">
      <alignment horizontal="center" vertical="center" wrapText="1"/>
    </xf>
    <xf numFmtId="0" fontId="23" fillId="5" borderId="7" xfId="0" applyNumberFormat="1" applyFont="1" applyFill="1" applyBorder="1" applyAlignment="1">
      <alignment horizontal="center" vertical="center" wrapText="1"/>
    </xf>
    <xf numFmtId="0" fontId="23" fillId="5" borderId="2" xfId="0" applyFont="1" applyFill="1" applyBorder="1" applyAlignment="1">
      <alignment horizontal="center" vertical="center" wrapText="1"/>
    </xf>
    <xf numFmtId="9" fontId="23" fillId="5" borderId="2" xfId="1" applyFont="1" applyFill="1" applyBorder="1" applyAlignment="1">
      <alignment horizontal="center" vertical="center" wrapText="1"/>
    </xf>
    <xf numFmtId="9" fontId="15" fillId="5" borderId="2" xfId="1" applyFont="1" applyFill="1" applyBorder="1" applyAlignment="1">
      <alignment horizontal="center" vertical="center" wrapText="1"/>
    </xf>
    <xf numFmtId="0" fontId="0" fillId="0" borderId="0" xfId="0" applyAlignment="1">
      <alignment wrapText="1"/>
    </xf>
    <xf numFmtId="0" fontId="13" fillId="11" borderId="0" xfId="0" applyFont="1" applyFill="1" applyBorder="1" applyAlignment="1">
      <alignment vertical="center" wrapText="1"/>
    </xf>
    <xf numFmtId="49" fontId="31" fillId="11" borderId="15" xfId="0" applyNumberFormat="1" applyFont="1" applyFill="1" applyBorder="1" applyAlignment="1" applyProtection="1">
      <alignment horizontal="left" wrapText="1"/>
      <protection locked="0"/>
    </xf>
    <xf numFmtId="0" fontId="7" fillId="11" borderId="10" xfId="7" applyNumberFormat="1" applyFont="1" applyFill="1" applyBorder="1" applyAlignment="1">
      <alignment horizontal="center" vertical="center" wrapText="1"/>
    </xf>
    <xf numFmtId="14" fontId="23" fillId="11" borderId="14" xfId="0" applyNumberFormat="1" applyFont="1" applyFill="1" applyBorder="1" applyAlignment="1">
      <alignment horizontal="center" vertical="center" wrapText="1"/>
    </xf>
    <xf numFmtId="14" fontId="23" fillId="11" borderId="1" xfId="0" applyNumberFormat="1" applyFont="1" applyFill="1" applyBorder="1" applyAlignment="1">
      <alignment horizontal="center" vertical="center" wrapText="1"/>
    </xf>
    <xf numFmtId="0" fontId="0" fillId="11" borderId="0" xfId="0" applyFill="1"/>
    <xf numFmtId="0" fontId="32" fillId="0" borderId="0" xfId="0" applyFont="1" applyAlignment="1">
      <alignment wrapText="1"/>
    </xf>
    <xf numFmtId="0" fontId="33" fillId="2" borderId="0" xfId="2" applyFont="1" applyAlignment="1">
      <alignment wrapText="1"/>
    </xf>
    <xf numFmtId="0" fontId="34" fillId="12" borderId="16" xfId="8" applyFont="1" applyAlignment="1">
      <alignment wrapText="1"/>
    </xf>
    <xf numFmtId="0" fontId="9" fillId="2" borderId="2" xfId="2" applyBorder="1" applyAlignment="1">
      <alignment wrapText="1"/>
    </xf>
    <xf numFmtId="0" fontId="36" fillId="2" borderId="2" xfId="2" applyFont="1" applyBorder="1" applyAlignment="1">
      <alignment vertical="top" wrapText="1"/>
    </xf>
    <xf numFmtId="0" fontId="9" fillId="2" borderId="2" xfId="2" applyBorder="1" applyAlignment="1">
      <alignment vertical="top"/>
    </xf>
    <xf numFmtId="0" fontId="9" fillId="2" borderId="2" xfId="2" applyNumberFormat="1" applyBorder="1" applyAlignment="1">
      <alignment vertical="top"/>
    </xf>
    <xf numFmtId="0" fontId="9" fillId="2" borderId="2" xfId="2" applyBorder="1" applyAlignment="1">
      <alignment vertical="top" wrapText="1"/>
    </xf>
    <xf numFmtId="14" fontId="9" fillId="2" borderId="2" xfId="2" applyNumberFormat="1" applyBorder="1" applyAlignment="1">
      <alignment horizontal="center" vertical="top"/>
    </xf>
    <xf numFmtId="9" fontId="9" fillId="2" borderId="2" xfId="2" applyNumberFormat="1" applyBorder="1" applyAlignment="1">
      <alignment vertical="top"/>
    </xf>
    <xf numFmtId="0" fontId="0" fillId="0" borderId="0" xfId="0" applyAlignment="1">
      <alignment vertical="top"/>
    </xf>
    <xf numFmtId="0" fontId="9" fillId="2" borderId="1" xfId="2" applyBorder="1" applyAlignment="1">
      <alignment horizontal="center" vertical="top"/>
    </xf>
    <xf numFmtId="0" fontId="9" fillId="2" borderId="1" xfId="2" applyBorder="1" applyAlignment="1">
      <alignment vertical="top" wrapText="1"/>
    </xf>
    <xf numFmtId="0" fontId="9" fillId="2" borderId="2" xfId="2" applyBorder="1" applyAlignment="1">
      <alignment horizontal="center" vertical="top"/>
    </xf>
    <xf numFmtId="0" fontId="37" fillId="2" borderId="2" xfId="2" applyFont="1" applyBorder="1" applyAlignment="1">
      <alignment vertical="top" wrapText="1"/>
    </xf>
    <xf numFmtId="9" fontId="9" fillId="2" borderId="2" xfId="1" applyFont="1" applyFill="1" applyBorder="1" applyAlignment="1">
      <alignment vertical="top"/>
    </xf>
    <xf numFmtId="0" fontId="0" fillId="0" borderId="0" xfId="0" applyAlignment="1">
      <alignment horizontal="center" vertical="top"/>
    </xf>
    <xf numFmtId="0" fontId="0" fillId="0" borderId="0" xfId="0" applyAlignment="1">
      <alignment horizontal="left" vertical="top"/>
    </xf>
    <xf numFmtId="0" fontId="9" fillId="2" borderId="2" xfId="2" applyBorder="1" applyAlignment="1">
      <alignment horizontal="center" vertical="top" wrapText="1"/>
    </xf>
    <xf numFmtId="165" fontId="9" fillId="2" borderId="2" xfId="2" applyNumberFormat="1" applyBorder="1" applyAlignment="1">
      <alignment vertical="top"/>
    </xf>
    <xf numFmtId="4" fontId="9" fillId="2" borderId="2" xfId="2" applyNumberFormat="1" applyBorder="1" applyAlignment="1">
      <alignment vertical="top"/>
    </xf>
    <xf numFmtId="0" fontId="38" fillId="2" borderId="2" xfId="2" applyFont="1" applyBorder="1" applyAlignment="1">
      <alignment vertical="top" wrapText="1"/>
    </xf>
    <xf numFmtId="0" fontId="39" fillId="13" borderId="2" xfId="0" applyFont="1" applyFill="1" applyBorder="1" applyAlignment="1">
      <alignment vertical="top" wrapText="1"/>
    </xf>
    <xf numFmtId="0" fontId="0" fillId="0" borderId="0" xfId="0" applyAlignment="1">
      <alignment horizontal="center" vertical="center" wrapText="1"/>
    </xf>
    <xf numFmtId="166" fontId="0" fillId="0" borderId="0" xfId="5" applyNumberFormat="1" applyFont="1"/>
    <xf numFmtId="44" fontId="0" fillId="0" borderId="0" xfId="5" applyFont="1"/>
    <xf numFmtId="166" fontId="0" fillId="0" borderId="0" xfId="0" applyNumberFormat="1"/>
    <xf numFmtId="0" fontId="0" fillId="0" borderId="0" xfId="0" applyAlignment="1">
      <alignment vertical="center" wrapText="1"/>
    </xf>
    <xf numFmtId="167" fontId="22" fillId="10" borderId="2" xfId="7" applyNumberFormat="1" applyBorder="1" applyAlignment="1">
      <alignment vertical="top"/>
    </xf>
    <xf numFmtId="0" fontId="38" fillId="2" borderId="5" xfId="2" applyFont="1" applyBorder="1" applyAlignment="1">
      <alignment vertical="top" wrapText="1"/>
    </xf>
    <xf numFmtId="0" fontId="9" fillId="2" borderId="6" xfId="2" applyNumberFormat="1" applyBorder="1" applyAlignment="1">
      <alignment vertical="top"/>
    </xf>
    <xf numFmtId="165" fontId="9" fillId="2" borderId="3" xfId="2" applyNumberFormat="1" applyBorder="1" applyAlignment="1">
      <alignment vertical="top"/>
    </xf>
    <xf numFmtId="0" fontId="9" fillId="2" borderId="17" xfId="2" applyNumberFormat="1" applyBorder="1" applyAlignment="1">
      <alignment vertical="top"/>
    </xf>
    <xf numFmtId="0" fontId="9" fillId="2" borderId="1" xfId="2" applyBorder="1" applyAlignment="1">
      <alignment wrapText="1"/>
    </xf>
    <xf numFmtId="0" fontId="9" fillId="2" borderId="2" xfId="2" applyBorder="1" applyAlignment="1">
      <alignment horizontal="left" vertical="top"/>
    </xf>
    <xf numFmtId="0" fontId="5" fillId="14" borderId="0" xfId="9" applyAlignment="1">
      <alignment horizontal="center" vertical="center" wrapText="1"/>
    </xf>
    <xf numFmtId="166" fontId="0" fillId="0" borderId="0" xfId="5" applyNumberFormat="1" applyFont="1" applyAlignment="1">
      <alignment horizontal="center" vertical="center" wrapText="1"/>
    </xf>
    <xf numFmtId="166" fontId="8" fillId="0" borderId="0" xfId="5" applyNumberFormat="1" applyFont="1" applyAlignment="1">
      <alignment horizontal="center" vertical="center" wrapText="1"/>
    </xf>
    <xf numFmtId="2" fontId="8" fillId="0" borderId="0" xfId="5" applyNumberFormat="1" applyFont="1" applyAlignment="1">
      <alignment horizontal="center" vertical="center" wrapText="1"/>
    </xf>
    <xf numFmtId="44" fontId="0" fillId="0" borderId="0" xfId="5" applyFont="1" applyAlignment="1">
      <alignment horizontal="center" vertical="center"/>
    </xf>
    <xf numFmtId="166" fontId="0" fillId="0" borderId="0" xfId="5" applyNumberFormat="1" applyFont="1" applyAlignment="1">
      <alignment horizontal="center" vertical="center"/>
    </xf>
    <xf numFmtId="0" fontId="5" fillId="15" borderId="0" xfId="10" applyAlignment="1">
      <alignment horizontal="center" vertical="center"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 fontId="0" fillId="0" borderId="0" xfId="5" applyNumberFormat="1" applyFont="1" applyAlignment="1">
      <alignment horizontal="center" vertical="center"/>
    </xf>
    <xf numFmtId="1" fontId="0" fillId="0" borderId="0" xfId="5" applyNumberFormat="1" applyFont="1"/>
    <xf numFmtId="2" fontId="0" fillId="0" borderId="0" xfId="5" applyNumberFormat="1" applyFont="1"/>
    <xf numFmtId="164" fontId="0" fillId="0" borderId="0" xfId="0" applyNumberFormat="1"/>
    <xf numFmtId="0" fontId="5" fillId="0" borderId="0" xfId="0" applyFont="1" applyFill="1" applyAlignment="1">
      <alignment shrinkToFit="1"/>
    </xf>
    <xf numFmtId="0" fontId="42" fillId="13" borderId="2" xfId="0" applyFont="1" applyFill="1" applyBorder="1" applyAlignment="1">
      <alignment vertical="top" wrapText="1"/>
    </xf>
    <xf numFmtId="0" fontId="42" fillId="13" borderId="1" xfId="0" applyFont="1" applyFill="1" applyBorder="1" applyAlignment="1">
      <alignment vertical="top" wrapText="1"/>
    </xf>
    <xf numFmtId="2" fontId="9" fillId="2" borderId="2" xfId="2" applyNumberFormat="1" applyBorder="1" applyAlignment="1">
      <alignment vertical="top"/>
    </xf>
    <xf numFmtId="0" fontId="9" fillId="2" borderId="2" xfId="2" applyFont="1" applyBorder="1" applyAlignment="1">
      <alignment vertical="top" wrapText="1"/>
    </xf>
    <xf numFmtId="1" fontId="9" fillId="2" borderId="2" xfId="2" applyNumberFormat="1" applyBorder="1" applyAlignment="1">
      <alignment horizontal="center" vertical="top"/>
    </xf>
    <xf numFmtId="0" fontId="0" fillId="0" borderId="0" xfId="0" applyAlignment="1">
      <alignment wrapText="1"/>
    </xf>
    <xf numFmtId="0" fontId="9" fillId="2" borderId="2" xfId="2" applyBorder="1" applyAlignment="1">
      <alignment horizontal="left" vertical="top" wrapText="1"/>
    </xf>
    <xf numFmtId="0" fontId="9" fillId="2" borderId="2" xfId="2" applyNumberFormat="1" applyBorder="1" applyAlignment="1">
      <alignment vertical="top" wrapText="1"/>
    </xf>
    <xf numFmtId="0" fontId="9" fillId="16" borderId="2" xfId="2" applyFill="1" applyBorder="1" applyAlignment="1">
      <alignment vertical="top"/>
    </xf>
    <xf numFmtId="0" fontId="9" fillId="16" borderId="2" xfId="2" applyFill="1" applyBorder="1" applyAlignment="1">
      <alignment vertical="top" wrapText="1"/>
    </xf>
    <xf numFmtId="14" fontId="9" fillId="16" borderId="2" xfId="2" applyNumberFormat="1" applyFill="1" applyBorder="1" applyAlignment="1">
      <alignment horizontal="center" vertical="top"/>
    </xf>
    <xf numFmtId="0" fontId="39" fillId="16" borderId="2" xfId="0" applyFont="1" applyFill="1" applyBorder="1" applyAlignment="1">
      <alignment vertical="top" wrapText="1"/>
    </xf>
    <xf numFmtId="0" fontId="9" fillId="16" borderId="2" xfId="2" applyNumberFormat="1" applyFill="1" applyBorder="1" applyAlignment="1">
      <alignment vertical="top"/>
    </xf>
    <xf numFmtId="165" fontId="9" fillId="16" borderId="2" xfId="2" applyNumberFormat="1" applyFill="1" applyBorder="1" applyAlignment="1">
      <alignment vertical="top"/>
    </xf>
    <xf numFmtId="0" fontId="42" fillId="16" borderId="2" xfId="0" applyFont="1" applyFill="1" applyBorder="1" applyAlignment="1">
      <alignment vertical="top" wrapText="1"/>
    </xf>
    <xf numFmtId="0" fontId="9" fillId="16" borderId="2" xfId="2" applyNumberFormat="1" applyFill="1" applyBorder="1" applyAlignment="1">
      <alignment vertical="top" wrapText="1"/>
    </xf>
    <xf numFmtId="9" fontId="9" fillId="16" borderId="2" xfId="1" applyFont="1" applyFill="1" applyBorder="1" applyAlignment="1">
      <alignment vertical="top"/>
    </xf>
    <xf numFmtId="9" fontId="9" fillId="16" borderId="2" xfId="2" applyNumberFormat="1" applyFill="1" applyBorder="1" applyAlignment="1">
      <alignment vertical="top"/>
    </xf>
    <xf numFmtId="0" fontId="9" fillId="16" borderId="6" xfId="2" applyNumberFormat="1" applyFill="1" applyBorder="1" applyAlignment="1">
      <alignment vertical="top"/>
    </xf>
    <xf numFmtId="165" fontId="9" fillId="16" borderId="3" xfId="2" applyNumberFormat="1" applyFill="1" applyBorder="1" applyAlignment="1">
      <alignment vertical="top"/>
    </xf>
    <xf numFmtId="0" fontId="9" fillId="16" borderId="17" xfId="2" applyNumberFormat="1" applyFill="1" applyBorder="1" applyAlignment="1">
      <alignment vertical="top"/>
    </xf>
    <xf numFmtId="2" fontId="9" fillId="16" borderId="2" xfId="2" applyNumberFormat="1" applyFill="1" applyBorder="1" applyAlignment="1">
      <alignment vertical="top"/>
    </xf>
    <xf numFmtId="2" fontId="39" fillId="16" borderId="2" xfId="0" applyNumberFormat="1" applyFont="1" applyFill="1" applyBorder="1" applyAlignment="1">
      <alignment vertical="top" wrapText="1"/>
    </xf>
    <xf numFmtId="0" fontId="0" fillId="0" borderId="0" xfId="0" applyFill="1" applyAlignment="1">
      <alignment vertical="top"/>
    </xf>
    <xf numFmtId="0" fontId="9" fillId="2" borderId="2" xfId="2" applyNumberFormat="1" applyBorder="1" applyAlignment="1">
      <alignment horizontal="center" vertical="top"/>
    </xf>
    <xf numFmtId="0" fontId="9" fillId="16" borderId="2" xfId="2" applyNumberFormat="1" applyFill="1" applyBorder="1" applyAlignment="1">
      <alignment horizontal="center" vertical="top"/>
    </xf>
    <xf numFmtId="0" fontId="9" fillId="2" borderId="2" xfId="2" applyNumberFormat="1" applyBorder="1" applyAlignment="1">
      <alignment horizontal="center" vertical="top" wrapText="1"/>
    </xf>
    <xf numFmtId="4" fontId="9" fillId="2" borderId="1" xfId="2" applyNumberFormat="1" applyBorder="1" applyAlignment="1">
      <alignment vertical="top"/>
    </xf>
    <xf numFmtId="0" fontId="42" fillId="13" borderId="5" xfId="0" applyFont="1" applyFill="1" applyBorder="1" applyAlignment="1">
      <alignment vertical="top" wrapText="1"/>
    </xf>
    <xf numFmtId="0" fontId="9" fillId="2" borderId="1" xfId="2" applyFont="1" applyBorder="1" applyAlignment="1">
      <alignment vertical="top" wrapText="1"/>
    </xf>
    <xf numFmtId="0" fontId="0" fillId="0" borderId="2" xfId="0" applyBorder="1" applyAlignment="1">
      <alignment vertical="top"/>
    </xf>
    <xf numFmtId="0" fontId="9" fillId="11" borderId="0" xfId="2" applyNumberFormat="1" applyFill="1" applyBorder="1" applyAlignment="1">
      <alignment vertical="top"/>
    </xf>
    <xf numFmtId="0" fontId="0" fillId="0" borderId="2" xfId="0" applyFill="1" applyBorder="1" applyAlignment="1">
      <alignment vertical="top"/>
    </xf>
    <xf numFmtId="0" fontId="9" fillId="0" borderId="0" xfId="2" applyNumberFormat="1" applyFill="1" applyBorder="1" applyAlignment="1">
      <alignment vertical="top"/>
    </xf>
    <xf numFmtId="0" fontId="9" fillId="2" borderId="1" xfId="2" applyBorder="1" applyAlignment="1">
      <alignment horizontal="center" vertical="top" wrapText="1"/>
    </xf>
    <xf numFmtId="0" fontId="5" fillId="14" borderId="0" xfId="9" applyFont="1" applyAlignment="1">
      <alignment horizontal="center" vertical="center" wrapText="1"/>
    </xf>
    <xf numFmtId="0" fontId="5" fillId="15" borderId="0" xfId="10" applyFont="1" applyAlignment="1">
      <alignment horizontal="center" vertical="center" wrapText="1"/>
    </xf>
    <xf numFmtId="166" fontId="0" fillId="17" borderId="0" xfId="5" applyNumberFormat="1" applyFont="1" applyFill="1"/>
    <xf numFmtId="0" fontId="0" fillId="17" borderId="0" xfId="0" applyFill="1"/>
    <xf numFmtId="166" fontId="0" fillId="17" borderId="0" xfId="0" applyNumberFormat="1" applyFill="1"/>
    <xf numFmtId="4" fontId="39" fillId="13" borderId="2" xfId="0" applyNumberFormat="1" applyFont="1" applyFill="1" applyBorder="1" applyAlignment="1">
      <alignment vertical="top" wrapText="1"/>
    </xf>
    <xf numFmtId="4" fontId="39" fillId="16" borderId="5" xfId="0" applyNumberFormat="1" applyFont="1" applyFill="1" applyBorder="1" applyAlignment="1">
      <alignment vertical="top" wrapText="1"/>
    </xf>
    <xf numFmtId="0" fontId="45" fillId="2" borderId="2" xfId="2" applyFont="1" applyBorder="1" applyAlignment="1">
      <alignment vertical="top" wrapText="1"/>
    </xf>
    <xf numFmtId="0" fontId="45" fillId="2" borderId="2" xfId="2" applyFont="1" applyBorder="1" applyAlignment="1">
      <alignment vertical="top" wrapText="1"/>
    </xf>
    <xf numFmtId="14" fontId="23" fillId="5" borderId="1" xfId="0" applyNumberFormat="1" applyFont="1" applyFill="1" applyBorder="1" applyAlignment="1">
      <alignment horizontal="center" vertical="center" wrapText="1"/>
    </xf>
    <xf numFmtId="0" fontId="7" fillId="5" borderId="3" xfId="7"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0" fontId="37" fillId="2" borderId="2" xfId="2" applyFont="1" applyBorder="1" applyAlignment="1">
      <alignment horizontal="left" vertical="top" wrapText="1"/>
    </xf>
    <xf numFmtId="0" fontId="43" fillId="18" borderId="2" xfId="0" applyFont="1" applyFill="1" applyBorder="1" applyAlignment="1">
      <alignment horizontal="center"/>
    </xf>
    <xf numFmtId="0" fontId="2" fillId="11" borderId="0" xfId="0" applyFont="1" applyFill="1"/>
    <xf numFmtId="0" fontId="0" fillId="19" borderId="2" xfId="0" applyFont="1" applyFill="1" applyBorder="1" applyAlignment="1">
      <alignment horizontal="center"/>
    </xf>
    <xf numFmtId="0" fontId="0" fillId="19" borderId="2" xfId="0" applyFont="1" applyFill="1" applyBorder="1"/>
    <xf numFmtId="0" fontId="0" fillId="19" borderId="2" xfId="0" applyFill="1" applyBorder="1"/>
    <xf numFmtId="0" fontId="2" fillId="19" borderId="2" xfId="0" applyFont="1" applyFill="1" applyBorder="1"/>
    <xf numFmtId="0" fontId="43" fillId="0" borderId="0" xfId="0" applyFont="1" applyAlignment="1">
      <alignment horizontal="center"/>
    </xf>
    <xf numFmtId="0" fontId="0" fillId="19" borderId="2" xfId="0" applyFill="1" applyBorder="1" applyAlignment="1">
      <alignment horizontal="center"/>
    </xf>
    <xf numFmtId="0" fontId="0" fillId="19" borderId="3" xfId="0" applyFill="1" applyBorder="1"/>
    <xf numFmtId="0" fontId="23" fillId="5" borderId="8" xfId="0" applyNumberFormat="1" applyFont="1" applyFill="1" applyBorder="1" applyAlignment="1">
      <alignment horizontal="center" vertical="top" wrapText="1"/>
    </xf>
    <xf numFmtId="0" fontId="17" fillId="5" borderId="9" xfId="0" applyFont="1" applyFill="1" applyBorder="1" applyAlignment="1">
      <alignment vertical="center" wrapText="1"/>
    </xf>
    <xf numFmtId="2" fontId="39" fillId="13" borderId="2" xfId="0" applyNumberFormat="1" applyFont="1" applyFill="1" applyBorder="1" applyAlignment="1">
      <alignment vertical="top" wrapText="1"/>
    </xf>
    <xf numFmtId="2" fontId="9" fillId="2" borderId="5" xfId="2" applyNumberFormat="1" applyBorder="1" applyAlignment="1">
      <alignment vertical="top"/>
    </xf>
    <xf numFmtId="2" fontId="9" fillId="2" borderId="1" xfId="2" applyNumberFormat="1" applyBorder="1" applyAlignment="1">
      <alignment vertical="top"/>
    </xf>
    <xf numFmtId="2" fontId="9" fillId="2" borderId="12" xfId="2" applyNumberFormat="1" applyBorder="1" applyAlignment="1">
      <alignment vertical="top"/>
    </xf>
    <xf numFmtId="2" fontId="9" fillId="2" borderId="1" xfId="5" applyNumberFormat="1" applyFont="1" applyFill="1" applyBorder="1" applyAlignment="1">
      <alignment vertical="top"/>
    </xf>
    <xf numFmtId="2" fontId="9" fillId="2" borderId="2" xfId="5" applyNumberFormat="1" applyFont="1" applyFill="1" applyBorder="1" applyAlignment="1">
      <alignment vertical="top"/>
    </xf>
    <xf numFmtId="2" fontId="9" fillId="16" borderId="5" xfId="2" applyNumberFormat="1" applyFill="1" applyBorder="1" applyAlignment="1">
      <alignment vertical="top"/>
    </xf>
    <xf numFmtId="2" fontId="9" fillId="16" borderId="1" xfId="2" applyNumberFormat="1" applyFill="1" applyBorder="1" applyAlignment="1">
      <alignment vertical="top"/>
    </xf>
    <xf numFmtId="2" fontId="9" fillId="16" borderId="12" xfId="2" applyNumberFormat="1" applyFill="1" applyBorder="1" applyAlignment="1">
      <alignment vertical="top"/>
    </xf>
    <xf numFmtId="2" fontId="9" fillId="16" borderId="1" xfId="5" applyNumberFormat="1" applyFont="1" applyFill="1" applyBorder="1" applyAlignment="1">
      <alignment vertical="top"/>
    </xf>
    <xf numFmtId="2" fontId="9" fillId="16" borderId="2" xfId="5" applyNumberFormat="1" applyFont="1" applyFill="1" applyBorder="1" applyAlignment="1">
      <alignment vertical="top"/>
    </xf>
    <xf numFmtId="1" fontId="9" fillId="2" borderId="2" xfId="2" applyNumberFormat="1" applyBorder="1" applyAlignment="1">
      <alignment vertical="top"/>
    </xf>
    <xf numFmtId="1" fontId="9" fillId="16" borderId="2" xfId="2" applyNumberFormat="1" applyFill="1" applyBorder="1" applyAlignment="1">
      <alignment vertical="top"/>
    </xf>
    <xf numFmtId="0" fontId="7"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3" fillId="5" borderId="3" xfId="0" applyFont="1" applyFill="1" applyBorder="1" applyAlignment="1">
      <alignment vertical="center" wrapText="1"/>
    </xf>
    <xf numFmtId="0" fontId="13" fillId="5" borderId="4" xfId="0" applyFont="1" applyFill="1" applyBorder="1" applyAlignment="1">
      <alignment vertical="center" wrapText="1"/>
    </xf>
    <xf numFmtId="0" fontId="13" fillId="5" borderId="5" xfId="0" applyFont="1" applyFill="1" applyBorder="1" applyAlignment="1">
      <alignment vertical="center" wrapText="1"/>
    </xf>
    <xf numFmtId="0" fontId="13" fillId="5" borderId="6"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vertical="center" wrapText="1"/>
    </xf>
    <xf numFmtId="0" fontId="13" fillId="5" borderId="13" xfId="0" applyFont="1" applyFill="1" applyBorder="1" applyAlignment="1">
      <alignment horizontal="center" vertical="center" wrapText="1"/>
    </xf>
    <xf numFmtId="0" fontId="13" fillId="5" borderId="12" xfId="0" applyFont="1" applyFill="1" applyBorder="1" applyAlignment="1">
      <alignment vertical="center" wrapText="1"/>
    </xf>
    <xf numFmtId="0" fontId="14" fillId="5" borderId="2" xfId="0" applyFont="1" applyFill="1" applyBorder="1" applyAlignment="1">
      <alignment vertical="center" wrapText="1"/>
    </xf>
    <xf numFmtId="0" fontId="30" fillId="5" borderId="3" xfId="0" applyFont="1" applyFill="1" applyBorder="1" applyAlignment="1" applyProtection="1">
      <alignment horizontal="left" vertical="center" wrapText="1"/>
      <protection locked="0"/>
    </xf>
    <xf numFmtId="0" fontId="30" fillId="5" borderId="4" xfId="0" applyFont="1" applyFill="1" applyBorder="1" applyAlignment="1" applyProtection="1">
      <alignment horizontal="left" vertical="center" wrapText="1"/>
      <protection locked="0"/>
    </xf>
    <xf numFmtId="0" fontId="30" fillId="5" borderId="5" xfId="0" applyFont="1" applyFill="1" applyBorder="1" applyAlignment="1" applyProtection="1">
      <alignment horizontal="left" vertical="center" wrapText="1"/>
      <protection locked="0"/>
    </xf>
    <xf numFmtId="14" fontId="7"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5" fillId="5" borderId="4" xfId="0" applyNumberFormat="1" applyFont="1" applyFill="1" applyBorder="1" applyAlignment="1">
      <alignment horizontal="center" vertical="center" wrapText="1"/>
    </xf>
    <xf numFmtId="0" fontId="20" fillId="5" borderId="5" xfId="0" applyFont="1" applyFill="1" applyBorder="1" applyAlignment="1">
      <alignment horizontal="center" vertical="center" wrapText="1"/>
    </xf>
    <xf numFmtId="14" fontId="23" fillId="5" borderId="6" xfId="0" applyNumberFormat="1" applyFont="1" applyFill="1" applyBorder="1" applyAlignment="1">
      <alignment horizontal="center" vertical="center" wrapText="1"/>
    </xf>
    <xf numFmtId="14" fontId="23" fillId="5" borderId="1" xfId="0" applyNumberFormat="1" applyFont="1" applyFill="1" applyBorder="1" applyAlignment="1">
      <alignment horizontal="center" vertical="center" wrapText="1"/>
    </xf>
    <xf numFmtId="0" fontId="7"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23" fillId="5" borderId="6" xfId="0" applyNumberFormat="1" applyFont="1" applyFill="1" applyBorder="1" applyAlignment="1">
      <alignment horizontal="center" vertical="center" wrapText="1"/>
    </xf>
    <xf numFmtId="0" fontId="23" fillId="5" borderId="1" xfId="0" applyNumberFormat="1" applyFont="1" applyFill="1" applyBorder="1" applyAlignment="1">
      <alignment horizontal="center" vertical="center" wrapText="1"/>
    </xf>
    <xf numFmtId="0" fontId="7" fillId="5" borderId="3" xfId="7" applyNumberFormat="1" applyFont="1" applyFill="1" applyBorder="1" applyAlignment="1">
      <alignment horizontal="center" vertical="center" wrapText="1"/>
    </xf>
    <xf numFmtId="0" fontId="17" fillId="0" borderId="5" xfId="0" applyFont="1" applyBorder="1" applyAlignment="1">
      <alignment horizontal="center" vertical="center" wrapText="1"/>
    </xf>
    <xf numFmtId="0" fontId="7" fillId="5" borderId="4" xfId="7"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12" fillId="5" borderId="3" xfId="0" applyFont="1" applyFill="1" applyBorder="1" applyAlignment="1"/>
    <xf numFmtId="0" fontId="12" fillId="5" borderId="4" xfId="0" applyFont="1" applyFill="1" applyBorder="1" applyAlignment="1"/>
    <xf numFmtId="0" fontId="12" fillId="5" borderId="5" xfId="0" applyFont="1" applyFill="1" applyBorder="1" applyAlignment="1"/>
    <xf numFmtId="0" fontId="13" fillId="5" borderId="10" xfId="0" applyFont="1" applyFill="1" applyBorder="1" applyAlignment="1">
      <alignment vertical="center" wrapText="1"/>
    </xf>
    <xf numFmtId="0" fontId="15" fillId="5" borderId="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0" xfId="0" applyNumberFormat="1" applyFont="1" applyFill="1" applyBorder="1" applyAlignment="1">
      <alignment horizontal="center" vertical="center" wrapText="1"/>
    </xf>
    <xf numFmtId="0" fontId="21" fillId="0" borderId="11" xfId="0" applyNumberFormat="1" applyFont="1" applyBorder="1" applyAlignment="1">
      <alignment horizontal="center" vertical="center" wrapText="1"/>
    </xf>
    <xf numFmtId="0" fontId="21" fillId="0" borderId="12" xfId="0" applyNumberFormat="1" applyFont="1" applyBorder="1" applyAlignment="1">
      <alignment horizontal="center" vertical="center" wrapText="1"/>
    </xf>
    <xf numFmtId="49" fontId="31" fillId="5" borderId="4" xfId="0" applyNumberFormat="1" applyFont="1" applyFill="1" applyBorder="1" applyAlignment="1" applyProtection="1">
      <alignment horizontal="left" wrapText="1"/>
      <protection locked="0"/>
    </xf>
    <xf numFmtId="49" fontId="31" fillId="5" borderId="5" xfId="0" applyNumberFormat="1" applyFont="1" applyFill="1" applyBorder="1" applyAlignment="1" applyProtection="1">
      <alignment horizontal="left" wrapText="1"/>
      <protection locked="0"/>
    </xf>
    <xf numFmtId="0" fontId="23"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3" fillId="5" borderId="3" xfId="0" applyFont="1" applyFill="1" applyBorder="1" applyAlignment="1">
      <alignment horizontal="center" vertical="center" wrapText="1"/>
    </xf>
    <xf numFmtId="0" fontId="26" fillId="10" borderId="3" xfId="7" applyFont="1" applyBorder="1" applyAlignment="1">
      <alignment horizontal="center" vertical="center"/>
    </xf>
    <xf numFmtId="0" fontId="26" fillId="10" borderId="5" xfId="7" applyFont="1" applyBorder="1" applyAlignment="1">
      <alignment horizontal="center" vertical="center"/>
    </xf>
    <xf numFmtId="49" fontId="6" fillId="5" borderId="14" xfId="0" applyNumberFormat="1" applyFont="1" applyFill="1" applyBorder="1" applyAlignment="1">
      <alignment horizontal="left" vertical="top" wrapText="1"/>
    </xf>
    <xf numFmtId="49" fontId="6" fillId="5" borderId="15" xfId="0" applyNumberFormat="1" applyFont="1" applyFill="1" applyBorder="1" applyAlignment="1">
      <alignment horizontal="left" vertical="top" wrapText="1"/>
    </xf>
    <xf numFmtId="49" fontId="6"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6" fillId="5" borderId="2" xfId="0" applyFont="1" applyFill="1" applyBorder="1" applyAlignment="1">
      <alignment horizontal="center" vertical="center" wrapText="1"/>
    </xf>
    <xf numFmtId="0" fontId="0" fillId="5" borderId="2" xfId="0" applyFill="1" applyBorder="1" applyAlignment="1">
      <alignment horizontal="center"/>
    </xf>
    <xf numFmtId="0" fontId="16" fillId="5" borderId="2" xfId="0" applyFont="1" applyFill="1" applyBorder="1" applyAlignment="1">
      <alignment vertical="center" wrapText="1"/>
    </xf>
    <xf numFmtId="0" fontId="0" fillId="5" borderId="2" xfId="0" applyFill="1" applyBorder="1" applyAlignment="1"/>
    <xf numFmtId="0" fontId="7" fillId="5" borderId="6" xfId="0" applyNumberFormat="1" applyFont="1" applyFill="1" applyBorder="1" applyAlignment="1">
      <alignment horizontal="center" vertical="center" wrapText="1"/>
    </xf>
    <xf numFmtId="0" fontId="7" fillId="5" borderId="7" xfId="0" applyNumberFormat="1"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9" fontId="7"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7" fillId="5" borderId="3" xfId="1" applyFont="1" applyFill="1" applyBorder="1" applyAlignment="1">
      <alignment horizontal="center" vertical="center" wrapText="1"/>
    </xf>
    <xf numFmtId="0" fontId="17" fillId="5" borderId="2" xfId="0" applyFont="1" applyFill="1" applyBorder="1" applyAlignment="1">
      <alignment horizontal="center"/>
    </xf>
    <xf numFmtId="0" fontId="0" fillId="0" borderId="2" xfId="0" applyBorder="1" applyAlignment="1"/>
    <xf numFmtId="0" fontId="17" fillId="5" borderId="2" xfId="0" applyFont="1" applyFill="1" applyBorder="1" applyAlignment="1"/>
    <xf numFmtId="0" fontId="7"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6" fillId="5" borderId="3" xfId="0" applyNumberFormat="1" applyFont="1" applyFill="1" applyBorder="1" applyAlignment="1">
      <alignment horizontal="left" vertical="top" wrapText="1"/>
    </xf>
    <xf numFmtId="49" fontId="6" fillId="5" borderId="4" xfId="0" applyNumberFormat="1" applyFont="1" applyFill="1" applyBorder="1" applyAlignment="1">
      <alignment horizontal="left" vertical="top" wrapText="1"/>
    </xf>
    <xf numFmtId="49" fontId="6" fillId="5" borderId="5" xfId="0" applyNumberFormat="1" applyFont="1" applyFill="1" applyBorder="1" applyAlignment="1">
      <alignment horizontal="left" vertical="top"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0" fillId="5" borderId="4" xfId="0" applyFill="1" applyBorder="1" applyAlignment="1"/>
    <xf numFmtId="0" fontId="30" fillId="5" borderId="3" xfId="0" applyFont="1" applyFill="1" applyBorder="1" applyAlignment="1">
      <alignment horizontal="left" vertical="center" wrapText="1"/>
    </xf>
    <xf numFmtId="0" fontId="30" fillId="5" borderId="4" xfId="0" applyFont="1" applyFill="1" applyBorder="1" applyAlignment="1">
      <alignment horizontal="left" vertical="center" wrapText="1"/>
    </xf>
    <xf numFmtId="0" fontId="30" fillId="5" borderId="5" xfId="0" applyFont="1" applyFill="1" applyBorder="1" applyAlignment="1">
      <alignment horizontal="left" vertical="center" wrapText="1"/>
    </xf>
    <xf numFmtId="0" fontId="17"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7" fillId="6" borderId="2" xfId="0" applyFont="1" applyFill="1" applyBorder="1" applyAlignment="1">
      <alignment horizontal="left" vertical="center" wrapText="1" shrinkToFit="1"/>
    </xf>
    <xf numFmtId="0" fontId="13" fillId="5" borderId="2" xfId="0" applyFont="1" applyFill="1" applyBorder="1" applyAlignment="1">
      <alignment vertical="center" wrapText="1"/>
    </xf>
  </cellXfs>
  <cellStyles count="18">
    <cellStyle name="40 % - zvýraznenie1" xfId="9" builtinId="31"/>
    <cellStyle name="40 % - zvýraznenie6" xfId="10" builtinId="51"/>
    <cellStyle name="Dobrá" xfId="2" builtinId="26"/>
    <cellStyle name="Hyperlink" xfId="6"/>
    <cellStyle name="Mena" xfId="5" builtinId="4"/>
    <cellStyle name="Mena 2" xfId="14"/>
    <cellStyle name="Neutrálna" xfId="7" builtinId="28"/>
    <cellStyle name="Normal 2" xfId="12"/>
    <cellStyle name="Normal 2 2" xfId="16"/>
    <cellStyle name="Normálna" xfId="0" builtinId="0"/>
    <cellStyle name="Normálna 2" xfId="11"/>
    <cellStyle name="Normálna 2 2" xfId="15"/>
    <cellStyle name="Percentá" xfId="1" builtinId="5"/>
    <cellStyle name="Percentá 2" xfId="13"/>
    <cellStyle name="Percentá 2 2" xfId="17"/>
    <cellStyle name="Poznámka" xfId="8" builtinId="10"/>
    <cellStyle name="Zvýraznenie1" xfId="3" builtinId="29"/>
    <cellStyle name="Zvýraznenie2" xfId="4" builtinId="33"/>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21</xdr:row>
      <xdr:rowOff>152400</xdr:rowOff>
    </xdr:from>
    <xdr:to>
      <xdr:col>0</xdr:col>
      <xdr:colOff>6124575</xdr:colOff>
      <xdr:row>39</xdr:row>
      <xdr:rowOff>95250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5572125"/>
          <a:ext cx="54673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95250</xdr:rowOff>
    </xdr:from>
    <xdr:to>
      <xdr:col>2</xdr:col>
      <xdr:colOff>228600</xdr:colOff>
      <xdr:row>90</xdr:row>
      <xdr:rowOff>142875</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573250"/>
          <a:ext cx="9705975"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312420</xdr:colOff>
      <xdr:row>1</xdr:row>
      <xdr:rowOff>144780</xdr:rowOff>
    </xdr:from>
    <xdr:ext cx="495300" cy="264560"/>
    <xdr:sp macro="" textlink="">
      <xdr:nvSpPr>
        <xdr:cNvPr id="2" name="BlokTextu 1">
          <a:extLst>
            <a:ext uri="{FF2B5EF4-FFF2-40B4-BE49-F238E27FC236}">
              <a16:creationId xmlns:a16="http://schemas.microsoft.com/office/drawing/2014/main" id="{B2699601-B67F-4F0E-8DA5-59A770AF75F5}"/>
            </a:ext>
          </a:extLst>
        </xdr:cNvPr>
        <xdr:cNvSpPr txBox="1"/>
      </xdr:nvSpPr>
      <xdr:spPr>
        <a:xfrm>
          <a:off x="11609070" y="325755"/>
          <a:ext cx="495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f.mfsr.sk/DfsRoot/robota/Majo/MIRRI/RRF/kvazifinal/tabulky/RRP%20K17%20guidance%20-%20annex%20-%20Digita&#769;lne%20Slovensko%2002.3.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_BACKUP/Komponent_17_Digitalne_Slovensko_MPK_eGOV_costing_new.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b02030def2b61d63/UPPVII/PROJEKTY/RRF/Komponent_17_Digitalne_Slovensko_MPK_eGOV_costing_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Instructions - read this first"/>
      <sheetName val="Components"/>
      <sheetName val="Measures"/>
      <sheetName val="T1 Milestones&amp;Targets"/>
      <sheetName val="T2 Green Digital &amp; Costs"/>
      <sheetName val="costing eGOV"/>
      <sheetName val="T3a Impact (qualitative)"/>
      <sheetName val="T3b Impact (quantitative)"/>
      <sheetName val="T4a Investment baseline Input"/>
      <sheetName val="T4b Investment baseline Display"/>
    </sheetNames>
    <sheetDataSet>
      <sheetData sheetId="0">
        <row r="2">
          <cell r="J2" t="str">
            <v>Q1</v>
          </cell>
          <cell r="K2" t="str">
            <v>% (Percentage)</v>
          </cell>
        </row>
        <row r="3">
          <cell r="J3" t="str">
            <v>Q2</v>
          </cell>
          <cell r="K3" t="str">
            <v>Number</v>
          </cell>
        </row>
        <row r="4">
          <cell r="J4" t="str">
            <v>Q3</v>
          </cell>
        </row>
        <row r="5">
          <cell r="J5" t="str">
            <v>Q4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Instructions - read this first"/>
      <sheetName val="Components"/>
      <sheetName val="Measures"/>
      <sheetName val="T1 Milestones&amp;Targets"/>
      <sheetName val="T2 Green Digital &amp; Costs"/>
      <sheetName val="costing eGOV"/>
      <sheetName val="T3a Impact (qualitative)"/>
      <sheetName val="T3b Impact (quantitative)"/>
      <sheetName val="T4a Investment baseline Input"/>
      <sheetName val="T4b Investment baseline Display"/>
    </sheetNames>
    <sheetDataSet>
      <sheetData sheetId="0">
        <row r="2">
          <cell r="J2" t="str">
            <v>Q1</v>
          </cell>
          <cell r="K2" t="str">
            <v>% (Percentage)</v>
          </cell>
        </row>
        <row r="3">
          <cell r="J3" t="str">
            <v>Q2</v>
          </cell>
          <cell r="K3" t="str">
            <v>Number</v>
          </cell>
        </row>
        <row r="4">
          <cell r="J4" t="str">
            <v>Q3</v>
          </cell>
        </row>
        <row r="5">
          <cell r="J5" t="str">
            <v>Q4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Instructions - read this first"/>
      <sheetName val="Components"/>
      <sheetName val="Measures"/>
      <sheetName val="T1 Milestones&amp;Targets"/>
      <sheetName val="T2 Green Digital &amp; Costs"/>
      <sheetName val="costing eGOV"/>
      <sheetName val="T3a Impact (qualitative)"/>
      <sheetName val="T3b Impact (quantitative)"/>
      <sheetName val="T4a Investment baseline Input"/>
      <sheetName val="T4b Investment baseline Display"/>
    </sheetNames>
    <sheetDataSet>
      <sheetData sheetId="0">
        <row r="2">
          <cell r="J2" t="str">
            <v>Q1</v>
          </cell>
          <cell r="K2" t="str">
            <v>% (Percentage)</v>
          </cell>
        </row>
        <row r="3">
          <cell r="J3" t="str">
            <v>Q2</v>
          </cell>
          <cell r="K3" t="str">
            <v>Number</v>
          </cell>
        </row>
        <row r="4">
          <cell r="J4" t="str">
            <v>Q3</v>
          </cell>
        </row>
        <row r="5">
          <cell r="J5" t="str">
            <v>Q4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c.europa.eu/eurostat/statistics-explained/index.php?title=Glossary:Classification_of_the_functions_of_government_(COFO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77"/>
  <sheetViews>
    <sheetView topLeftCell="N1" workbookViewId="0">
      <selection activeCell="N8" sqref="N8"/>
    </sheetView>
  </sheetViews>
  <sheetFormatPr defaultColWidth="8.85546875" defaultRowHeight="15.75"/>
  <cols>
    <col min="1" max="2" width="14.7109375" customWidth="1"/>
    <col min="3" max="8" width="14.7109375" style="1" customWidth="1"/>
    <col min="9" max="9" width="53.7109375" style="1" bestFit="1" customWidth="1"/>
    <col min="10" max="11" width="14.7109375" style="1" customWidth="1"/>
    <col min="12" max="12" width="70.42578125" style="1" customWidth="1"/>
    <col min="13" max="13" width="131.28515625" style="79" customWidth="1"/>
    <col min="14" max="14" width="142.28515625" style="69" customWidth="1"/>
    <col min="16" max="16" width="47.7109375" bestFit="1" customWidth="1"/>
    <col min="17" max="17" width="144.42578125" bestFit="1" customWidth="1"/>
  </cols>
  <sheetData>
    <row r="1" spans="1:18" ht="30">
      <c r="A1" s="3" t="s">
        <v>0</v>
      </c>
      <c r="B1" s="3" t="s">
        <v>1</v>
      </c>
      <c r="C1" s="4" t="s">
        <v>2</v>
      </c>
      <c r="D1" s="4" t="s">
        <v>3</v>
      </c>
      <c r="E1" s="4" t="s">
        <v>4</v>
      </c>
      <c r="F1" s="4" t="s">
        <v>5</v>
      </c>
      <c r="G1" s="4" t="s">
        <v>6</v>
      </c>
      <c r="H1" s="4" t="s">
        <v>7</v>
      </c>
      <c r="I1" s="4" t="s">
        <v>8</v>
      </c>
      <c r="J1" s="4" t="s">
        <v>9</v>
      </c>
      <c r="K1" s="4" t="s">
        <v>10</v>
      </c>
      <c r="L1" s="4" t="s">
        <v>11</v>
      </c>
      <c r="M1" s="78" t="s">
        <v>12</v>
      </c>
      <c r="N1" s="80" t="s">
        <v>13</v>
      </c>
      <c r="P1" s="6" t="s">
        <v>14</v>
      </c>
      <c r="Q1" s="6" t="s">
        <v>15</v>
      </c>
    </row>
    <row r="2" spans="1:18">
      <c r="A2" t="s">
        <v>523</v>
      </c>
      <c r="B2" t="s">
        <v>525</v>
      </c>
      <c r="C2" s="7">
        <v>0</v>
      </c>
      <c r="D2" s="7">
        <v>0</v>
      </c>
      <c r="E2" s="7">
        <v>0</v>
      </c>
      <c r="F2" s="1" t="s">
        <v>528</v>
      </c>
      <c r="G2" s="1" t="s">
        <v>528</v>
      </c>
      <c r="H2" s="1" t="s">
        <v>17</v>
      </c>
      <c r="I2" s="1" t="s">
        <v>18</v>
      </c>
      <c r="J2" s="1" t="s">
        <v>19</v>
      </c>
      <c r="K2" s="1" t="s">
        <v>549</v>
      </c>
      <c r="L2" s="1" t="s">
        <v>20</v>
      </c>
      <c r="M2" s="146" t="s">
        <v>21</v>
      </c>
      <c r="N2" s="81" t="s">
        <v>22</v>
      </c>
      <c r="P2" t="str">
        <f>CONCATENATE(ROW(P2)-2," - ",Komponenty!B2)</f>
        <v>0 - Celkový</v>
      </c>
      <c r="Q2" t="str">
        <f>CONCATENATE(Opatrenia!B3&amp;" - "&amp;Opatrenia!D3)</f>
        <v>0 - Celkový - Celkový vplyv plánu</v>
      </c>
    </row>
    <row r="3" spans="1:18">
      <c r="A3" t="s">
        <v>524</v>
      </c>
      <c r="B3" t="s">
        <v>526</v>
      </c>
      <c r="C3" s="7">
        <v>0.4</v>
      </c>
      <c r="D3" s="7">
        <v>0.4</v>
      </c>
      <c r="E3" s="7">
        <v>0.4</v>
      </c>
      <c r="F3" s="1" t="s">
        <v>529</v>
      </c>
      <c r="H3" s="1" t="s">
        <v>612</v>
      </c>
      <c r="I3" s="1" t="s">
        <v>23</v>
      </c>
      <c r="J3" s="1" t="s">
        <v>24</v>
      </c>
      <c r="K3" s="1" t="s">
        <v>550</v>
      </c>
      <c r="L3" s="1" t="s">
        <v>25</v>
      </c>
      <c r="M3" s="146" t="s">
        <v>26</v>
      </c>
      <c r="N3" s="81" t="s">
        <v>27</v>
      </c>
      <c r="P3" t="str">
        <f>CONCATENATE(ROW(P3)-2," - ",Komponenty!B3)</f>
        <v>1 - KOMPONENT 17: Digitálne Slovensko</v>
      </c>
      <c r="Q3" t="str">
        <f>CONCATENATE(Opatrenia!$B$4&amp;" - "&amp;Opatrenia!$D$4)</f>
        <v>1 - KOMPONENT 17: Digitálne Slovensko - Budovanie eGovernment riešení prioritných životných situácií</v>
      </c>
      <c r="R3">
        <f>Opatrenia!A4</f>
        <v>1</v>
      </c>
    </row>
    <row r="4" spans="1:18">
      <c r="C4" s="7">
        <v>1</v>
      </c>
      <c r="D4" s="7">
        <v>1</v>
      </c>
      <c r="E4" s="7">
        <v>1</v>
      </c>
      <c r="I4" s="1" t="s">
        <v>28</v>
      </c>
      <c r="J4" s="1" t="s">
        <v>29</v>
      </c>
      <c r="L4" s="1" t="s">
        <v>615</v>
      </c>
      <c r="M4" s="146" t="s">
        <v>30</v>
      </c>
      <c r="N4" s="81" t="s">
        <v>31</v>
      </c>
      <c r="P4" t="str">
        <f>CONCATENATE(ROW(P4)-2," - ",Komponenty!B4)</f>
        <v xml:space="preserve">2 - </v>
      </c>
      <c r="Q4" t="str">
        <f>CONCATENATE(Opatrenia!$B$5&amp;" - "&amp;Opatrenia!$D$5)</f>
        <v>1 - KOMPONENT 17: Digitálne Slovensko - Centrálny manažment IT zdrojov</v>
      </c>
      <c r="R4">
        <f>Opatrenia!A5</f>
        <v>2</v>
      </c>
    </row>
    <row r="5" spans="1:18">
      <c r="A5" t="s">
        <v>32</v>
      </c>
      <c r="I5" s="1" t="s">
        <v>33</v>
      </c>
      <c r="J5" s="1" t="s">
        <v>34</v>
      </c>
      <c r="L5" s="1" t="s">
        <v>35</v>
      </c>
      <c r="M5" s="146" t="s">
        <v>36</v>
      </c>
      <c r="N5" s="81" t="s">
        <v>37</v>
      </c>
      <c r="P5" t="str">
        <f>CONCATENATE(ROW(P5)-2," - ",Komponenty!B5)</f>
        <v xml:space="preserve">3 - </v>
      </c>
      <c r="Q5" t="str">
        <f>CONCATENATE(Opatrenia!$B$6&amp;" - "&amp;Opatrenia!$D$6)</f>
        <v>1 - KOMPONENT 17: Digitálne Slovensko - Lepšie služby pre občanov a podnikateľov</v>
      </c>
      <c r="R5">
        <f>Opatrenia!A6</f>
        <v>3</v>
      </c>
    </row>
    <row r="6" spans="1:18">
      <c r="I6" s="1" t="s">
        <v>38</v>
      </c>
      <c r="L6" s="1" t="s">
        <v>619</v>
      </c>
      <c r="M6" s="146" t="s">
        <v>39</v>
      </c>
      <c r="N6" s="81" t="s">
        <v>40</v>
      </c>
      <c r="P6" t="str">
        <f>CONCATENATE(ROW(P6)-2," - ",Komponenty!B6)</f>
        <v xml:space="preserve">4 - </v>
      </c>
      <c r="Q6" t="str">
        <f>CONCATENATE(Opatrenia!$B$7&amp;" - "&amp;Opatrenia!$D$7)</f>
        <v>1 - KOMPONENT 17: Digitálne Slovensko - Digitálna transformácia poskytovania služieb verejnej správy</v>
      </c>
      <c r="R6">
        <f>Opatrenia!A7</f>
        <v>4</v>
      </c>
    </row>
    <row r="7" spans="1:18">
      <c r="I7" s="1" t="s">
        <v>41</v>
      </c>
      <c r="L7" s="1" t="s">
        <v>42</v>
      </c>
      <c r="M7" s="146" t="s">
        <v>43</v>
      </c>
      <c r="N7" s="81" t="s">
        <v>44</v>
      </c>
      <c r="P7" t="str">
        <f>CONCATENATE(ROW(P7)-2," - ",Komponenty!B7)</f>
        <v xml:space="preserve">5 - </v>
      </c>
      <c r="Q7" t="str">
        <f>CONCATENATE(Opatrenia!$B$8&amp;" - "&amp;Opatrenia!$D$8)</f>
        <v>1 - KOMPONENT 17: Digitálne Slovensko - Riadenie procesu digitálnej transformácie ekonomiky a spoločnosti</v>
      </c>
      <c r="R7">
        <f>Opatrenia!A8</f>
        <v>5</v>
      </c>
    </row>
    <row r="8" spans="1:18">
      <c r="L8" s="1" t="s">
        <v>45</v>
      </c>
      <c r="M8" s="146" t="s">
        <v>46</v>
      </c>
      <c r="N8" s="81" t="s">
        <v>630</v>
      </c>
      <c r="P8" t="str">
        <f>CONCATENATE(ROW(P8)-2," - ",Komponenty!B8)</f>
        <v xml:space="preserve">6 - </v>
      </c>
      <c r="Q8" t="str">
        <f>CONCATENATE(Opatrenia!$B$9&amp;" - "&amp;Opatrenia!$D$9)</f>
        <v>1 - KOMPONENT 17: Digitálne Slovensko - Zapojenie sa do cezhraničných európskych projektov vedúcich k budovaniu digitálnej ekonomiky</v>
      </c>
      <c r="R8">
        <f>Opatrenia!A9</f>
        <v>6</v>
      </c>
    </row>
    <row r="9" spans="1:18">
      <c r="L9" s="1" t="s">
        <v>47</v>
      </c>
      <c r="M9" s="146" t="s">
        <v>48</v>
      </c>
      <c r="N9" s="81" t="s">
        <v>632</v>
      </c>
      <c r="P9" t="str">
        <f>CONCATENATE(ROW(P9)-2," - ",Komponenty!B9)</f>
        <v xml:space="preserve">7 - </v>
      </c>
      <c r="Q9" t="str">
        <f>CONCATENATE(Opatrenia!$B$10&amp;" - "&amp;Opatrenia!$D$10)</f>
        <v>1 - KOMPONENT 17: Digitálne Slovensko - Podpora projektov zameraných na  vývoj a aplikáciu top digitálnych technológií</v>
      </c>
      <c r="R9">
        <f>Opatrenia!A10</f>
        <v>7</v>
      </c>
    </row>
    <row r="10" spans="1:18">
      <c r="L10" s="1" t="s">
        <v>49</v>
      </c>
      <c r="M10" s="146" t="s">
        <v>50</v>
      </c>
      <c r="N10" s="81" t="s">
        <v>51</v>
      </c>
      <c r="P10" t="str">
        <f>CONCATENATE(ROW(P10)-2," - ",Komponenty!B10)</f>
        <v xml:space="preserve">8 - </v>
      </c>
      <c r="Q10" t="str">
        <f>CONCATENATE(Opatrenia!$B$11&amp;" - "&amp;Opatrenia!$D$11)</f>
        <v>1 - KOMPONENT 17: Digitálne Slovensko - Fast grants - Hackathony</v>
      </c>
      <c r="R10">
        <f>Opatrenia!A11</f>
        <v>8</v>
      </c>
    </row>
    <row r="11" spans="1:18">
      <c r="L11" s="1" t="s">
        <v>52</v>
      </c>
      <c r="M11" s="146" t="s">
        <v>53</v>
      </c>
      <c r="N11" s="81" t="s">
        <v>54</v>
      </c>
      <c r="P11" t="str">
        <f>CONCATENATE(ROW(P11)-2," - ",Komponenty!B12)</f>
        <v xml:space="preserve">9 - </v>
      </c>
      <c r="Q11" t="str">
        <f>CONCATENATE(Opatrenia!$B$12&amp;" - "&amp;Opatrenia!$D$12)</f>
        <v>1 - KOMPONENT 17: Digitálne Slovensko - Štandardizácia technických a procesných riešení KIB</v>
      </c>
      <c r="R11">
        <f>Opatrenia!A12</f>
        <v>9</v>
      </c>
    </row>
    <row r="12" spans="1:18">
      <c r="L12" s="1" t="s">
        <v>55</v>
      </c>
      <c r="M12" s="146" t="s">
        <v>56</v>
      </c>
      <c r="N12" s="81" t="s">
        <v>57</v>
      </c>
      <c r="P12" t="str">
        <f>CONCATENATE(ROW(P12)-2," - ",Komponenty!B36)</f>
        <v xml:space="preserve">10 - </v>
      </c>
      <c r="Q12" t="str">
        <f>CONCATENATE(Opatrenia!$B$13&amp;" - "&amp;Opatrenia!$D$13)</f>
        <v>1 - KOMPONENT 17: Digitálne Slovensko - Skvalitnenie vzdelávania a zabezpečenie spôsobilostí v oblasti KIB</v>
      </c>
      <c r="R12">
        <f>Opatrenia!A13</f>
        <v>10</v>
      </c>
    </row>
    <row r="13" spans="1:18">
      <c r="L13" s="1" t="s">
        <v>58</v>
      </c>
      <c r="M13" s="146" t="s">
        <v>59</v>
      </c>
      <c r="N13" s="81" t="s">
        <v>60</v>
      </c>
      <c r="P13" t="str">
        <f>CONCATENATE(ROW(P13)-2," - ",Komponenty!B37)</f>
        <v xml:space="preserve">11 - </v>
      </c>
      <c r="Q13" t="str">
        <f>CONCATENATE(Opatrenia!$B$14&amp;" - "&amp;Opatrenia!$D$14)</f>
        <v>1 - KOMPONENT 17: Digitálne Slovensko - Posilnenie preventívnych opatrení, zvýšenie rýchlosti detekcie a riešenia incidentov</v>
      </c>
      <c r="R13">
        <f>Opatrenia!A14</f>
        <v>11</v>
      </c>
    </row>
    <row r="14" spans="1:18">
      <c r="L14" s="1" t="s">
        <v>61</v>
      </c>
      <c r="M14" s="146" t="s">
        <v>62</v>
      </c>
      <c r="N14" s="81" t="s">
        <v>627</v>
      </c>
      <c r="P14" t="str">
        <f>CONCATENATE(ROW(P14)-2," - ",Komponenty!B38)</f>
        <v xml:space="preserve">12 - </v>
      </c>
      <c r="Q14" t="str">
        <f>CONCATENATE(Opatrenia!$B$15&amp;" - "&amp;Opatrenia!$D$15)</f>
        <v>1 - KOMPONENT 17: Digitálne Slovensko - Rekonštrukcia a dobudovanie zabezpečených priestorov KI</v>
      </c>
      <c r="R14">
        <f>Opatrenia!A15</f>
        <v>12</v>
      </c>
    </row>
    <row r="15" spans="1:18">
      <c r="L15" s="1" t="s">
        <v>63</v>
      </c>
      <c r="M15" s="146" t="s">
        <v>64</v>
      </c>
      <c r="N15" s="81" t="s">
        <v>65</v>
      </c>
      <c r="P15" t="str">
        <f>CONCATENATE(ROW(P15)-2," - ",Komponenty!B39)</f>
        <v xml:space="preserve">13 - </v>
      </c>
      <c r="Q15" t="str">
        <f>CONCATENATE(Opatrenia!$B$16&amp;" - "&amp;Opatrenia!$D$16)</f>
        <v>1 - KOMPONENT 17: Digitálne Slovensko - Reforma v oblasti digitálnych zručností (financovaná z EŠIF) - strategický prístup k vzdelávaniu v oblasti rozvoja digitálnych zručností v spolupráci so zástupcami kľúčových stakeholderov</v>
      </c>
      <c r="R15">
        <f>Opatrenia!A16</f>
        <v>13</v>
      </c>
    </row>
    <row r="16" spans="1:18">
      <c r="L16" s="1" t="s">
        <v>66</v>
      </c>
      <c r="M16" s="146" t="s">
        <v>67</v>
      </c>
      <c r="N16" s="81" t="s">
        <v>68</v>
      </c>
      <c r="P16" t="str">
        <f>CONCATENATE(ROW(P16)-2," - ",Komponenty!B40)</f>
        <v xml:space="preserve">14 - </v>
      </c>
      <c r="Q16" t="str">
        <f>CONCATENATE(Opatrenia!$B$17&amp;" - "&amp;Opatrenia!$D$17)</f>
        <v>1 - KOMPONENT 17: Digitálne Slovensko - Zlepšovanie digitálnych zručnosti seniorov a distribúcia Senior-tabletov</v>
      </c>
      <c r="R16">
        <f>Opatrenia!A17</f>
        <v>14</v>
      </c>
    </row>
    <row r="17" spans="12:18">
      <c r="L17" s="1" t="s">
        <v>69</v>
      </c>
      <c r="M17" s="146" t="s">
        <v>70</v>
      </c>
      <c r="N17" s="81" t="s">
        <v>71</v>
      </c>
      <c r="P17" t="str">
        <f>CONCATENATE(ROW(P17)-2," - ",Komponenty!B41)</f>
        <v xml:space="preserve">15 - </v>
      </c>
    </row>
    <row r="18" spans="12:18">
      <c r="L18" s="1" t="s">
        <v>72</v>
      </c>
      <c r="M18" s="146" t="s">
        <v>73</v>
      </c>
      <c r="N18" s="81" t="s">
        <v>74</v>
      </c>
      <c r="P18" t="str">
        <f>CONCATENATE(ROW(P18)-2," - ",Komponenty!B42)</f>
        <v xml:space="preserve">16 - </v>
      </c>
      <c r="Q18" t="s">
        <v>75</v>
      </c>
      <c r="R18">
        <v>17</v>
      </c>
    </row>
    <row r="19" spans="12:18">
      <c r="L19" s="1" t="s">
        <v>76</v>
      </c>
      <c r="M19" s="146" t="s">
        <v>77</v>
      </c>
      <c r="N19" s="81" t="s">
        <v>78</v>
      </c>
      <c r="P19" t="str">
        <f>CONCATENATE(ROW(P19)-2," - ",Komponenty!B43)</f>
        <v xml:space="preserve">17 - </v>
      </c>
      <c r="Q19" t="str">
        <f>Opatrenia!$B$17 &amp; " - " &amp; Opatrenia!$D$17 &amp; " Pilot"</f>
        <v>1 - KOMPONENT 17: Digitálne Slovensko - Zlepšovanie digitálnych zručnosti seniorov a distribúcia Senior-tabletov Pilot</v>
      </c>
      <c r="R19">
        <f>Opatrenia!A18</f>
        <v>15</v>
      </c>
    </row>
    <row r="20" spans="12:18">
      <c r="L20" s="1" t="s">
        <v>79</v>
      </c>
      <c r="M20" s="146" t="s">
        <v>80</v>
      </c>
      <c r="N20" s="81" t="s">
        <v>81</v>
      </c>
      <c r="P20" t="str">
        <f>CONCATENATE(ROW(P20)-2," - ",Komponenty!B44)</f>
        <v xml:space="preserve">18 - </v>
      </c>
      <c r="Q20" t="s">
        <v>82</v>
      </c>
      <c r="R20">
        <f>Opatrenia!A19</f>
        <v>16</v>
      </c>
    </row>
    <row r="21" spans="12:18">
      <c r="L21" s="1" t="s">
        <v>83</v>
      </c>
      <c r="M21" s="146" t="s">
        <v>84</v>
      </c>
      <c r="N21" s="81" t="s">
        <v>85</v>
      </c>
      <c r="P21" t="str">
        <f>CONCATENATE(ROW(P21)-2," - ",Komponenty!B45)</f>
        <v xml:space="preserve">19 - </v>
      </c>
      <c r="Q21" t="str">
        <f>CONCATENATE(Opatrenia!B22&amp;" - "&amp;Opatrenia!D22)</f>
        <v xml:space="preserve"> - </v>
      </c>
    </row>
    <row r="22" spans="12:18">
      <c r="L22" s="1" t="s">
        <v>86</v>
      </c>
      <c r="M22" s="146" t="s">
        <v>87</v>
      </c>
      <c r="N22" s="81" t="s">
        <v>88</v>
      </c>
      <c r="P22" t="str">
        <f>CONCATENATE(ROW(P22)-2," - ",Komponenty!B46)</f>
        <v xml:space="preserve">20 - </v>
      </c>
      <c r="Q22" t="str">
        <f>Opatrenia!B4 &amp; " - " &amp; Opatrenia!D4 &amp; " - administratívne kapacity"</f>
        <v>1 - KOMPONENT 17: Digitálne Slovensko - Budovanie eGovernment riešení prioritných životných situácií - administratívne kapacity</v>
      </c>
      <c r="R22">
        <f>R3</f>
        <v>1</v>
      </c>
    </row>
    <row r="23" spans="12:18">
      <c r="L23" s="1" t="s">
        <v>89</v>
      </c>
      <c r="M23" s="146" t="s">
        <v>90</v>
      </c>
      <c r="N23" s="81" t="s">
        <v>91</v>
      </c>
      <c r="P23" t="str">
        <f>CONCATENATE(ROW(P23)-2," - ",Komponenty!B47)</f>
        <v xml:space="preserve">21 - </v>
      </c>
      <c r="Q23" t="str">
        <f>Opatrenia!B5 &amp; " - " &amp; Opatrenia!D5 &amp; " - administratívne kapacity"</f>
        <v>1 - KOMPONENT 17: Digitálne Slovensko - Centrálny manažment IT zdrojov - administratívne kapacity</v>
      </c>
      <c r="R23">
        <f t="shared" ref="R23:R35" si="0">R4</f>
        <v>2</v>
      </c>
    </row>
    <row r="24" spans="12:18">
      <c r="L24" s="1" t="s">
        <v>92</v>
      </c>
      <c r="M24" s="146" t="s">
        <v>93</v>
      </c>
      <c r="N24" s="81" t="s">
        <v>94</v>
      </c>
      <c r="P24" t="str">
        <f>CONCATENATE(ROW(P24)-2," - ",Komponenty!B48)</f>
        <v xml:space="preserve">22 - </v>
      </c>
      <c r="Q24" t="str">
        <f>Opatrenia!B6 &amp; " - " &amp; Opatrenia!D6 &amp; " - administratívne kapacity"</f>
        <v>1 - KOMPONENT 17: Digitálne Slovensko - Lepšie služby pre občanov a podnikateľov - administratívne kapacity</v>
      </c>
      <c r="R24">
        <f t="shared" si="0"/>
        <v>3</v>
      </c>
    </row>
    <row r="25" spans="12:18">
      <c r="L25" s="1" t="s">
        <v>95</v>
      </c>
      <c r="M25" s="146" t="s">
        <v>96</v>
      </c>
      <c r="N25" s="81" t="s">
        <v>97</v>
      </c>
      <c r="P25" t="str">
        <f>CONCATENATE(ROW(P25)-2," - ",Komponenty!B49)</f>
        <v xml:space="preserve">23 - </v>
      </c>
      <c r="Q25" t="str">
        <f>Opatrenia!B7 &amp; " - " &amp; Opatrenia!D7 &amp; " - administratívne kapacity"</f>
        <v>1 - KOMPONENT 17: Digitálne Slovensko - Digitálna transformácia poskytovania služieb verejnej správy - administratívne kapacity</v>
      </c>
      <c r="R25">
        <f t="shared" si="0"/>
        <v>4</v>
      </c>
    </row>
    <row r="26" spans="12:18">
      <c r="L26" s="1" t="s">
        <v>617</v>
      </c>
      <c r="M26" s="146" t="s">
        <v>98</v>
      </c>
      <c r="N26" s="81" t="s">
        <v>99</v>
      </c>
      <c r="P26" t="str">
        <f>CONCATENATE(ROW(P26)-2," - ",Komponenty!B50)</f>
        <v xml:space="preserve">24 - </v>
      </c>
      <c r="Q26" t="str">
        <f>Opatrenia!B8 &amp; " - " &amp; Opatrenia!D8 &amp; " - administratívne kapacity"</f>
        <v>1 - KOMPONENT 17: Digitálne Slovensko - Riadenie procesu digitálnej transformácie ekonomiky a spoločnosti - administratívne kapacity</v>
      </c>
      <c r="R26">
        <f t="shared" si="0"/>
        <v>5</v>
      </c>
    </row>
    <row r="27" spans="12:18">
      <c r="L27" s="1" t="s">
        <v>100</v>
      </c>
      <c r="M27" s="146" t="s">
        <v>101</v>
      </c>
      <c r="N27" s="81" t="s">
        <v>102</v>
      </c>
      <c r="P27" t="str">
        <f>CONCATENATE(ROW(P27)-2," - ",Komponenty!B51)</f>
        <v xml:space="preserve">25 - </v>
      </c>
      <c r="Q27" t="str">
        <f>Opatrenia!B9 &amp; " - " &amp; Opatrenia!D9 &amp; " - administratívne kapacity"</f>
        <v>1 - KOMPONENT 17: Digitálne Slovensko - Zapojenie sa do cezhraničných európskych projektov vedúcich k budovaniu digitálnej ekonomiky - administratívne kapacity</v>
      </c>
      <c r="R27">
        <f t="shared" si="0"/>
        <v>6</v>
      </c>
    </row>
    <row r="28" spans="12:18">
      <c r="L28" s="1" t="s">
        <v>103</v>
      </c>
      <c r="M28" s="146" t="s">
        <v>104</v>
      </c>
      <c r="N28" s="81" t="s">
        <v>105</v>
      </c>
      <c r="P28" t="str">
        <f>CONCATENATE(ROW(P28)-2," - ",Komponenty!B52)</f>
        <v xml:space="preserve">26 - </v>
      </c>
      <c r="Q28" t="str">
        <f>Opatrenia!B10 &amp; " - " &amp; Opatrenia!D10 &amp; " - administratívne kapacity"</f>
        <v>1 - KOMPONENT 17: Digitálne Slovensko - Podpora projektov zameraných na  vývoj a aplikáciu top digitálnych technológií - administratívne kapacity</v>
      </c>
      <c r="R28">
        <f t="shared" si="0"/>
        <v>7</v>
      </c>
    </row>
    <row r="29" spans="12:18">
      <c r="L29" s="1" t="s">
        <v>106</v>
      </c>
      <c r="M29" s="146" t="s">
        <v>107</v>
      </c>
      <c r="N29" s="81" t="s">
        <v>628</v>
      </c>
      <c r="P29" t="str">
        <f>CONCATENATE(ROW(P29)-2," - ",Komponenty!B53)</f>
        <v xml:space="preserve">27 - </v>
      </c>
      <c r="Q29" t="str">
        <f>Opatrenia!B11 &amp; " - " &amp; Opatrenia!D11 &amp; " - administratívne kapacity"</f>
        <v>1 - KOMPONENT 17: Digitálne Slovensko - Fast grants - Hackathony - administratívne kapacity</v>
      </c>
      <c r="R29">
        <f t="shared" si="0"/>
        <v>8</v>
      </c>
    </row>
    <row r="30" spans="12:18">
      <c r="L30" s="1" t="s">
        <v>108</v>
      </c>
      <c r="M30" s="146" t="s">
        <v>109</v>
      </c>
      <c r="N30" s="81" t="s">
        <v>110</v>
      </c>
      <c r="P30" t="str">
        <f>CONCATENATE(ROW(P30)-2," - ",Komponenty!B54)</f>
        <v xml:space="preserve">28 - </v>
      </c>
      <c r="Q30" t="str">
        <f>Opatrenia!B12 &amp; " - " &amp; Opatrenia!D12 &amp; " - administratívne kapacity"</f>
        <v>1 - KOMPONENT 17: Digitálne Slovensko - Štandardizácia technických a procesných riešení KIB - administratívne kapacity</v>
      </c>
      <c r="R30">
        <f t="shared" si="0"/>
        <v>9</v>
      </c>
    </row>
    <row r="31" spans="12:18">
      <c r="L31" s="1" t="s">
        <v>111</v>
      </c>
      <c r="M31" s="146" t="s">
        <v>112</v>
      </c>
      <c r="N31" s="81" t="s">
        <v>113</v>
      </c>
      <c r="P31" t="str">
        <f>CONCATENATE(ROW(P31)-2," - ",Komponenty!B55)</f>
        <v xml:space="preserve">29 - </v>
      </c>
      <c r="Q31" t="str">
        <f>Opatrenia!B13 &amp; " - " &amp; Opatrenia!D13 &amp; " - administratívne kapacity"</f>
        <v>1 - KOMPONENT 17: Digitálne Slovensko - Skvalitnenie vzdelávania a zabezpečenie spôsobilostí v oblasti KIB - administratívne kapacity</v>
      </c>
      <c r="R31">
        <f t="shared" si="0"/>
        <v>10</v>
      </c>
    </row>
    <row r="32" spans="12:18">
      <c r="L32" s="1" t="s">
        <v>114</v>
      </c>
      <c r="M32" s="146" t="s">
        <v>115</v>
      </c>
      <c r="N32" s="81" t="s">
        <v>116</v>
      </c>
      <c r="P32" t="str">
        <f>CONCATENATE(ROW(P32)-2," - ",Komponenty!B56)</f>
        <v xml:space="preserve">30 - </v>
      </c>
      <c r="Q32" t="str">
        <f>Opatrenia!B14 &amp; " - " &amp; Opatrenia!D14 &amp; " - administratívne kapacity"</f>
        <v>1 - KOMPONENT 17: Digitálne Slovensko - Posilnenie preventívnych opatrení, zvýšenie rýchlosti detekcie a riešenia incidentov - administratívne kapacity</v>
      </c>
      <c r="R32">
        <f t="shared" si="0"/>
        <v>11</v>
      </c>
    </row>
    <row r="33" spans="12:18">
      <c r="L33" s="1" t="s">
        <v>117</v>
      </c>
      <c r="M33" s="146" t="s">
        <v>118</v>
      </c>
      <c r="N33" s="81" t="s">
        <v>119</v>
      </c>
      <c r="P33" t="str">
        <f>CONCATENATE(ROW(P33)-2," - ",Komponenty!B57)</f>
        <v xml:space="preserve">31 - </v>
      </c>
      <c r="Q33" t="str">
        <f>Opatrenia!B15 &amp; " - " &amp; Opatrenia!D15 &amp; " - administratívne kapacity"</f>
        <v>1 - KOMPONENT 17: Digitálne Slovensko - Rekonštrukcia a dobudovanie zabezpečených priestorov KI - administratívne kapacity</v>
      </c>
      <c r="R33">
        <f t="shared" si="0"/>
        <v>12</v>
      </c>
    </row>
    <row r="34" spans="12:18">
      <c r="L34" s="1" t="s">
        <v>120</v>
      </c>
      <c r="M34" s="146" t="s">
        <v>121</v>
      </c>
      <c r="N34" s="81" t="s">
        <v>122</v>
      </c>
      <c r="P34" t="str">
        <f>CONCATENATE(ROW(P34)-2," - ",Komponenty!B58)</f>
        <v xml:space="preserve">32 - </v>
      </c>
      <c r="Q34" t="str">
        <f>Opatrenia!B16 &amp; " - " &amp; Opatrenia!D16 &amp; " - administratívne kapacity"</f>
        <v>1 - KOMPONENT 17: Digitálne Slovensko - Reforma v oblasti digitálnych zručností (financovaná z EŠIF) - strategický prístup k vzdelávaniu v oblasti rozvoja digitálnych zručností v spolupráci so zástupcami kľúčových stakeholderov - administratívne kapacity</v>
      </c>
      <c r="R34">
        <f t="shared" si="0"/>
        <v>13</v>
      </c>
    </row>
    <row r="35" spans="12:18">
      <c r="L35" s="1" t="s">
        <v>123</v>
      </c>
      <c r="M35" s="146" t="s">
        <v>124</v>
      </c>
      <c r="N35" s="81" t="s">
        <v>125</v>
      </c>
      <c r="P35" t="str">
        <f>CONCATENATE(ROW(P35)-2," - ",Komponenty!B59)</f>
        <v xml:space="preserve">33 - </v>
      </c>
      <c r="Q35" t="str">
        <f>Opatrenia!B17 &amp; " - " &amp; Opatrenia!D17 &amp; " - administratívne kapacity"</f>
        <v>1 - KOMPONENT 17: Digitálne Slovensko - Zlepšovanie digitálnych zručnosti seniorov a distribúcia Senior-tabletov - administratívne kapacity</v>
      </c>
      <c r="R35">
        <f t="shared" si="0"/>
        <v>14</v>
      </c>
    </row>
    <row r="36" spans="12:18">
      <c r="L36" s="1" t="s">
        <v>126</v>
      </c>
      <c r="M36" s="146" t="s">
        <v>127</v>
      </c>
      <c r="N36" s="81" t="s">
        <v>128</v>
      </c>
      <c r="P36" t="str">
        <f>CONCATENATE(ROW(P36)-2," - ",Komponenty!B60)</f>
        <v xml:space="preserve">34 - </v>
      </c>
    </row>
    <row r="37" spans="12:18">
      <c r="L37" s="1" t="s">
        <v>129</v>
      </c>
      <c r="M37" s="146" t="s">
        <v>130</v>
      </c>
      <c r="N37" s="81" t="s">
        <v>131</v>
      </c>
      <c r="P37" t="str">
        <f>CONCATENATE(ROW(P37)-2," - ",Komponenty!B61)</f>
        <v xml:space="preserve">35 - </v>
      </c>
      <c r="Q37" t="s">
        <v>132</v>
      </c>
      <c r="R37">
        <f>R18</f>
        <v>17</v>
      </c>
    </row>
    <row r="38" spans="12:18">
      <c r="L38" s="1" t="s">
        <v>133</v>
      </c>
      <c r="M38" s="146" t="s">
        <v>134</v>
      </c>
      <c r="N38" s="81" t="s">
        <v>135</v>
      </c>
      <c r="P38" t="str">
        <f>CONCATENATE(ROW(P38)-2," - ",Komponenty!B62)</f>
        <v xml:space="preserve">36 - </v>
      </c>
      <c r="Q38" t="str">
        <f>Opatrenia!$B$17 &amp; " - " &amp; Opatrenia!$D$17 &amp; " Pilot - administratívne kapacity"</f>
        <v>1 - KOMPONENT 17: Digitálne Slovensko - Zlepšovanie digitálnych zručnosti seniorov a distribúcia Senior-tabletov Pilot - administratívne kapacity</v>
      </c>
      <c r="R38">
        <f t="shared" ref="R38:R39" si="1">R19</f>
        <v>15</v>
      </c>
    </row>
    <row r="39" spans="12:18">
      <c r="L39" s="1" t="s">
        <v>136</v>
      </c>
      <c r="M39" s="146" t="s">
        <v>137</v>
      </c>
      <c r="N39" s="81" t="s">
        <v>138</v>
      </c>
      <c r="P39" t="str">
        <f>CONCATENATE(ROW(P39)-2," - ",Komponenty!B63)</f>
        <v xml:space="preserve">37 - </v>
      </c>
      <c r="Q39" t="s">
        <v>139</v>
      </c>
      <c r="R39">
        <f t="shared" si="1"/>
        <v>16</v>
      </c>
    </row>
    <row r="40" spans="12:18">
      <c r="L40" s="1" t="s">
        <v>140</v>
      </c>
      <c r="M40" s="146" t="s">
        <v>141</v>
      </c>
      <c r="N40" s="81" t="s">
        <v>629</v>
      </c>
      <c r="P40" t="str">
        <f>CONCATENATE(ROW(P40)-2," - ",Komponenty!B64)</f>
        <v xml:space="preserve">38 - </v>
      </c>
      <c r="Q40" t="str">
        <f>CONCATENATE(Opatrenia!B41&amp;" - "&amp;Opatrenia!D41)</f>
        <v xml:space="preserve"> - </v>
      </c>
    </row>
    <row r="41" spans="12:18">
      <c r="L41" s="1" t="s">
        <v>142</v>
      </c>
      <c r="M41" s="146" t="s">
        <v>143</v>
      </c>
      <c r="N41" s="81" t="s">
        <v>631</v>
      </c>
      <c r="P41" t="str">
        <f>CONCATENATE(ROW(P41)-2," - ",Komponenty!B65)</f>
        <v xml:space="preserve">39 - </v>
      </c>
      <c r="Q41" t="str">
        <f>CONCATENATE(Opatrenia!B42&amp;" - "&amp;Opatrenia!D42)</f>
        <v xml:space="preserve"> - </v>
      </c>
    </row>
    <row r="42" spans="12:18">
      <c r="L42" s="1" t="s">
        <v>144</v>
      </c>
      <c r="M42" s="146" t="s">
        <v>145</v>
      </c>
      <c r="N42" s="81" t="s">
        <v>146</v>
      </c>
      <c r="P42" t="str">
        <f>CONCATENATE(ROW(P42)-2," - ",Komponenty!B66)</f>
        <v xml:space="preserve">40 - </v>
      </c>
      <c r="Q42" t="str">
        <f>CONCATENATE(Opatrenia!B43&amp;" - "&amp;Opatrenia!D43)</f>
        <v xml:space="preserve"> - </v>
      </c>
    </row>
    <row r="43" spans="12:18">
      <c r="L43" s="1" t="s">
        <v>147</v>
      </c>
      <c r="M43" s="146" t="s">
        <v>148</v>
      </c>
      <c r="N43" s="81" t="s">
        <v>149</v>
      </c>
      <c r="P43" t="str">
        <f>CONCATENATE(ROW(P43)-2," - ",Komponenty!B67)</f>
        <v xml:space="preserve">41 - </v>
      </c>
      <c r="Q43" t="str">
        <f>CONCATENATE(Opatrenia!B44&amp;" - "&amp;Opatrenia!D44)</f>
        <v xml:space="preserve"> - </v>
      </c>
    </row>
    <row r="44" spans="12:18">
      <c r="L44" s="1" t="s">
        <v>150</v>
      </c>
      <c r="M44" s="146" t="s">
        <v>151</v>
      </c>
      <c r="N44" s="81" t="s">
        <v>152</v>
      </c>
      <c r="P44" t="str">
        <f>CONCATENATE(ROW(P44)-2," - ",Komponenty!B68)</f>
        <v xml:space="preserve">42 - </v>
      </c>
      <c r="Q44" t="str">
        <f>CONCATENATE(Opatrenia!B45&amp;" - "&amp;Opatrenia!D45)</f>
        <v xml:space="preserve"> - </v>
      </c>
    </row>
    <row r="45" spans="12:18">
      <c r="L45" s="1" t="s">
        <v>153</v>
      </c>
      <c r="M45" s="146" t="s">
        <v>626</v>
      </c>
      <c r="N45" s="81" t="s">
        <v>154</v>
      </c>
      <c r="P45" t="str">
        <f>CONCATENATE(ROW(P45)-2," - ",Komponenty!B69)</f>
        <v xml:space="preserve">43 - </v>
      </c>
      <c r="Q45" t="str">
        <f>CONCATENATE(Opatrenia!B46&amp;" - "&amp;Opatrenia!D46)</f>
        <v xml:space="preserve"> - </v>
      </c>
    </row>
    <row r="46" spans="12:18">
      <c r="L46" s="1" t="s">
        <v>155</v>
      </c>
      <c r="M46" s="146" t="s">
        <v>156</v>
      </c>
      <c r="P46" t="str">
        <f>CONCATENATE(ROW(P46)-2," - ",Komponenty!B70)</f>
        <v xml:space="preserve">44 - </v>
      </c>
      <c r="Q46" t="str">
        <f>CONCATENATE(Opatrenia!B47&amp;" - "&amp;Opatrenia!D47)</f>
        <v xml:space="preserve"> - </v>
      </c>
    </row>
    <row r="47" spans="12:18">
      <c r="L47" s="1" t="s">
        <v>157</v>
      </c>
      <c r="M47" s="146" t="s">
        <v>158</v>
      </c>
      <c r="P47" t="str">
        <f>CONCATENATE(ROW(P47)-2," - ",Komponenty!B71)</f>
        <v xml:space="preserve">45 - </v>
      </c>
      <c r="Q47" t="str">
        <f>CONCATENATE(Opatrenia!B48&amp;" - "&amp;Opatrenia!D48)</f>
        <v xml:space="preserve"> - </v>
      </c>
    </row>
    <row r="48" spans="12:18">
      <c r="L48" s="1" t="s">
        <v>159</v>
      </c>
      <c r="M48" s="146" t="s">
        <v>160</v>
      </c>
      <c r="P48" t="str">
        <f>CONCATENATE(ROW(P48)-2," - ",Komponenty!B72)</f>
        <v xml:space="preserve">46 - </v>
      </c>
      <c r="Q48" t="str">
        <f>CONCATENATE(Opatrenia!B49&amp;" - "&amp;Opatrenia!D49)</f>
        <v xml:space="preserve"> - </v>
      </c>
    </row>
    <row r="49" spans="12:17">
      <c r="L49" s="1" t="s">
        <v>161</v>
      </c>
      <c r="M49" s="146" t="s">
        <v>162</v>
      </c>
      <c r="P49" t="str">
        <f>CONCATENATE(ROW(P49)-2," - ",Komponenty!B73)</f>
        <v xml:space="preserve">47 - </v>
      </c>
      <c r="Q49" t="str">
        <f>CONCATENATE(Opatrenia!B50&amp;" - "&amp;Opatrenia!D50)</f>
        <v xml:space="preserve"> - </v>
      </c>
    </row>
    <row r="50" spans="12:17">
      <c r="L50" s="1" t="s">
        <v>163</v>
      </c>
      <c r="M50" s="146" t="s">
        <v>164</v>
      </c>
      <c r="P50" t="str">
        <f>CONCATENATE(ROW(P50)-2," - ",Komponenty!B74)</f>
        <v xml:space="preserve">48 - </v>
      </c>
      <c r="Q50" t="str">
        <f>CONCATENATE(Opatrenia!B51&amp;" - "&amp;Opatrenia!D51)</f>
        <v xml:space="preserve"> - </v>
      </c>
    </row>
    <row r="51" spans="12:17">
      <c r="L51" s="1" t="s">
        <v>165</v>
      </c>
      <c r="M51" s="146" t="s">
        <v>166</v>
      </c>
      <c r="P51" t="str">
        <f>CONCATENATE(ROW(P51)-2," - ",Komponenty!B75)</f>
        <v xml:space="preserve">49 - </v>
      </c>
      <c r="Q51" t="str">
        <f>CONCATENATE(Opatrenia!B52&amp;" - "&amp;Opatrenia!D52)</f>
        <v xml:space="preserve"> - </v>
      </c>
    </row>
    <row r="52" spans="12:17">
      <c r="L52" s="1" t="s">
        <v>167</v>
      </c>
      <c r="M52" s="146" t="s">
        <v>168</v>
      </c>
      <c r="P52" t="str">
        <f>CONCATENATE(ROW(P52)-2," - ",Komponenty!B76)</f>
        <v xml:space="preserve">50 - </v>
      </c>
      <c r="Q52" t="str">
        <f>CONCATENATE(Opatrenia!B53&amp;" - "&amp;Opatrenia!D53)</f>
        <v xml:space="preserve"> - </v>
      </c>
    </row>
    <row r="53" spans="12:17">
      <c r="L53" s="1" t="s">
        <v>169</v>
      </c>
      <c r="M53" s="146" t="s">
        <v>170</v>
      </c>
      <c r="P53" t="str">
        <f>CONCATENATE(ROW(P53)-2," - ",Komponenty!B77)</f>
        <v xml:space="preserve">51 - </v>
      </c>
      <c r="Q53" t="str">
        <f>CONCATENATE(Opatrenia!B54&amp;" - "&amp;Opatrenia!D54)</f>
        <v xml:space="preserve"> - </v>
      </c>
    </row>
    <row r="54" spans="12:17">
      <c r="L54" s="1" t="s">
        <v>171</v>
      </c>
      <c r="M54" s="146" t="s">
        <v>172</v>
      </c>
      <c r="P54" t="str">
        <f>CONCATENATE(ROW(P54)-2," - ",Komponenty!B78)</f>
        <v xml:space="preserve">52 - </v>
      </c>
      <c r="Q54" t="str">
        <f>CONCATENATE(Opatrenia!B55&amp;" - "&amp;Opatrenia!D55)</f>
        <v xml:space="preserve"> - </v>
      </c>
    </row>
    <row r="55" spans="12:17">
      <c r="L55" s="1" t="s">
        <v>616</v>
      </c>
      <c r="M55" s="146" t="s">
        <v>173</v>
      </c>
      <c r="P55" t="str">
        <f>CONCATENATE(ROW(P55)-2," - ",Komponenty!B79)</f>
        <v xml:space="preserve">53 - </v>
      </c>
      <c r="Q55" t="str">
        <f>CONCATENATE(Opatrenia!B56&amp;" - "&amp;Opatrenia!D56)</f>
        <v xml:space="preserve"> - </v>
      </c>
    </row>
    <row r="56" spans="12:17">
      <c r="L56" s="1" t="s">
        <v>174</v>
      </c>
      <c r="M56" s="146" t="s">
        <v>175</v>
      </c>
      <c r="P56" t="str">
        <f>CONCATENATE(ROW(P56)-2," - ",Komponenty!B80)</f>
        <v xml:space="preserve">54 - </v>
      </c>
      <c r="Q56" t="str">
        <f>CONCATENATE(Opatrenia!B57&amp;" - "&amp;Opatrenia!D57)</f>
        <v xml:space="preserve"> - </v>
      </c>
    </row>
    <row r="57" spans="12:17">
      <c r="L57" s="1" t="s">
        <v>176</v>
      </c>
      <c r="M57" s="146" t="s">
        <v>177</v>
      </c>
      <c r="P57" t="str">
        <f>CONCATENATE(ROW(P57)-2," - ",Komponenty!B81)</f>
        <v xml:space="preserve">55 - </v>
      </c>
      <c r="Q57" t="str">
        <f>CONCATENATE(Opatrenia!B58&amp;" - "&amp;Opatrenia!D58)</f>
        <v xml:space="preserve"> - </v>
      </c>
    </row>
    <row r="58" spans="12:17">
      <c r="L58" s="1" t="s">
        <v>178</v>
      </c>
      <c r="M58" s="146" t="s">
        <v>179</v>
      </c>
      <c r="P58" t="str">
        <f>CONCATENATE(ROW(P58)-2," - ",Komponenty!B82)</f>
        <v xml:space="preserve">56 - </v>
      </c>
      <c r="Q58" t="str">
        <f>CONCATENATE(Opatrenia!B59&amp;" - "&amp;Opatrenia!D59)</f>
        <v xml:space="preserve"> - </v>
      </c>
    </row>
    <row r="59" spans="12:17">
      <c r="L59" s="1" t="s">
        <v>180</v>
      </c>
      <c r="M59" s="146" t="s">
        <v>181</v>
      </c>
      <c r="P59" t="str">
        <f>CONCATENATE(ROW(P59)-2," - ",Komponenty!B83)</f>
        <v xml:space="preserve">57 - </v>
      </c>
      <c r="Q59" t="str">
        <f>CONCATENATE(Opatrenia!B60&amp;" - "&amp;Opatrenia!D60)</f>
        <v xml:space="preserve"> - </v>
      </c>
    </row>
    <row r="60" spans="12:17">
      <c r="L60" s="1" t="s">
        <v>182</v>
      </c>
      <c r="M60" s="146" t="s">
        <v>183</v>
      </c>
      <c r="P60" t="str">
        <f>CONCATENATE(ROW(P60)-2," - ",Komponenty!B84)</f>
        <v xml:space="preserve">58 - </v>
      </c>
      <c r="Q60" t="str">
        <f>CONCATENATE(Opatrenia!B61&amp;" - "&amp;Opatrenia!D61)</f>
        <v xml:space="preserve"> - </v>
      </c>
    </row>
    <row r="61" spans="12:17">
      <c r="L61" s="1" t="s">
        <v>184</v>
      </c>
      <c r="M61" s="146" t="s">
        <v>185</v>
      </c>
      <c r="P61" t="str">
        <f>CONCATENATE(ROW(P61)-2," - ",Komponenty!B85)</f>
        <v xml:space="preserve">59 - </v>
      </c>
      <c r="Q61" t="str">
        <f>CONCATENATE(Opatrenia!B62&amp;" - "&amp;Opatrenia!D62)</f>
        <v xml:space="preserve"> - </v>
      </c>
    </row>
    <row r="62" spans="12:17">
      <c r="L62" s="1" t="s">
        <v>186</v>
      </c>
      <c r="M62" s="146" t="s">
        <v>187</v>
      </c>
      <c r="P62" t="str">
        <f>CONCATENATE(ROW(P62)-2," - ",Komponenty!B86)</f>
        <v xml:space="preserve">60 - </v>
      </c>
      <c r="Q62" t="str">
        <f>CONCATENATE(Opatrenia!B63&amp;" - "&amp;Opatrenia!D63)</f>
        <v xml:space="preserve"> - </v>
      </c>
    </row>
    <row r="63" spans="12:17">
      <c r="L63" s="1" t="s">
        <v>618</v>
      </c>
      <c r="M63" s="146" t="s">
        <v>188</v>
      </c>
      <c r="P63" t="str">
        <f>CONCATENATE(ROW(P63)-2," - ",Komponenty!B87)</f>
        <v xml:space="preserve">61 - </v>
      </c>
      <c r="Q63" t="str">
        <f>CONCATENATE(Opatrenia!B64&amp;" - "&amp;Opatrenia!D64)</f>
        <v xml:space="preserve"> - </v>
      </c>
    </row>
    <row r="64" spans="12:17">
      <c r="L64" s="1" t="s">
        <v>189</v>
      </c>
      <c r="M64" s="146" t="s">
        <v>190</v>
      </c>
      <c r="P64" t="str">
        <f>CONCATENATE(ROW(P64)-2," - ",Komponenty!B88)</f>
        <v xml:space="preserve">62 - </v>
      </c>
      <c r="Q64" t="str">
        <f>CONCATENATE(Opatrenia!B65&amp;" - "&amp;Opatrenia!D65)</f>
        <v xml:space="preserve"> - </v>
      </c>
    </row>
    <row r="65" spans="12:17">
      <c r="L65" s="1" t="s">
        <v>191</v>
      </c>
      <c r="M65" s="146" t="s">
        <v>192</v>
      </c>
      <c r="P65" t="str">
        <f>CONCATENATE(ROW(P65)-2," - ",Komponenty!B89)</f>
        <v xml:space="preserve">63 - </v>
      </c>
      <c r="Q65" t="str">
        <f>CONCATENATE(Opatrenia!B66&amp;" - "&amp;Opatrenia!D66)</f>
        <v xml:space="preserve"> - </v>
      </c>
    </row>
    <row r="66" spans="12:17">
      <c r="L66" s="1" t="s">
        <v>193</v>
      </c>
      <c r="M66" s="146" t="s">
        <v>194</v>
      </c>
      <c r="P66" t="str">
        <f>CONCATENATE(ROW(P66)-2," - ",Komponenty!B90)</f>
        <v xml:space="preserve">64 - </v>
      </c>
      <c r="Q66" t="str">
        <f>CONCATENATE(Opatrenia!B67&amp;" - "&amp;Opatrenia!D67)</f>
        <v xml:space="preserve"> - </v>
      </c>
    </row>
    <row r="67" spans="12:17">
      <c r="L67" s="1" t="s">
        <v>195</v>
      </c>
      <c r="M67" s="146" t="s">
        <v>196</v>
      </c>
      <c r="P67" t="str">
        <f>CONCATENATE(ROW(P67)-2," - ",Komponenty!B91)</f>
        <v xml:space="preserve">65 - </v>
      </c>
      <c r="Q67" t="str">
        <f>CONCATENATE(Opatrenia!B68&amp;" - "&amp;Opatrenia!D68)</f>
        <v xml:space="preserve"> - </v>
      </c>
    </row>
    <row r="68" spans="12:17">
      <c r="L68" s="1" t="s">
        <v>197</v>
      </c>
      <c r="M68" s="146" t="s">
        <v>198</v>
      </c>
      <c r="P68" t="str">
        <f>CONCATENATE(ROW(P68)-2," - ",Komponenty!B92)</f>
        <v xml:space="preserve">66 - </v>
      </c>
      <c r="Q68" t="str">
        <f>CONCATENATE(Opatrenia!B69&amp;" - "&amp;Opatrenia!D69)</f>
        <v xml:space="preserve"> - </v>
      </c>
    </row>
    <row r="69" spans="12:17">
      <c r="L69" s="1" t="s">
        <v>199</v>
      </c>
      <c r="M69" s="146" t="s">
        <v>200</v>
      </c>
      <c r="P69" t="str">
        <f>CONCATENATE(ROW(P69)-2," - ",Komponenty!B93)</f>
        <v xml:space="preserve">67 - </v>
      </c>
      <c r="Q69" t="str">
        <f>CONCATENATE(Opatrenia!B70&amp;" - "&amp;Opatrenia!D70)</f>
        <v xml:space="preserve"> - </v>
      </c>
    </row>
    <row r="70" spans="12:17">
      <c r="L70" s="1" t="s">
        <v>201</v>
      </c>
      <c r="M70" s="146" t="s">
        <v>202</v>
      </c>
      <c r="P70" t="str">
        <f>CONCATENATE(ROW(P70)-2," - ",Komponenty!B94)</f>
        <v xml:space="preserve">68 - </v>
      </c>
      <c r="Q70" t="str">
        <f>CONCATENATE(Opatrenia!B71&amp;" - "&amp;Opatrenia!D71)</f>
        <v xml:space="preserve"> - </v>
      </c>
    </row>
    <row r="71" spans="12:17">
      <c r="L71" s="1" t="s">
        <v>203</v>
      </c>
      <c r="M71" s="146" t="s">
        <v>204</v>
      </c>
      <c r="P71" t="str">
        <f>CONCATENATE(ROW(P71)-2," - ",Komponenty!B95)</f>
        <v xml:space="preserve">69 - </v>
      </c>
      <c r="Q71" t="str">
        <f>CONCATENATE(Opatrenia!B72&amp;" - "&amp;Opatrenia!D72)</f>
        <v xml:space="preserve"> - </v>
      </c>
    </row>
    <row r="72" spans="12:17">
      <c r="M72" s="146" t="s">
        <v>205</v>
      </c>
      <c r="P72" t="str">
        <f>CONCATENATE(ROW(P72)-2," - ",Komponenty!B96)</f>
        <v xml:space="preserve">70 - </v>
      </c>
      <c r="Q72" t="str">
        <f>CONCATENATE(Opatrenia!B73&amp;" - "&amp;Opatrenia!D73)</f>
        <v xml:space="preserve"> - </v>
      </c>
    </row>
    <row r="73" spans="12:17">
      <c r="M73" s="146" t="s">
        <v>206</v>
      </c>
      <c r="P73" t="str">
        <f>CONCATENATE(ROW(P73)-2," - ",Komponenty!B97)</f>
        <v xml:space="preserve">71 - </v>
      </c>
      <c r="Q73" t="str">
        <f>CONCATENATE(Opatrenia!B74&amp;" - "&amp;Opatrenia!D74)</f>
        <v xml:space="preserve"> - </v>
      </c>
    </row>
    <row r="74" spans="12:17">
      <c r="M74" s="146" t="s">
        <v>207</v>
      </c>
      <c r="P74" t="str">
        <f>CONCATENATE(ROW(P74)-2," - ",Komponenty!B98)</f>
        <v xml:space="preserve">72 - </v>
      </c>
      <c r="Q74" t="str">
        <f>CONCATENATE(Opatrenia!B75&amp;" - "&amp;Opatrenia!D75)</f>
        <v xml:space="preserve"> - </v>
      </c>
    </row>
    <row r="75" spans="12:17">
      <c r="M75" s="146" t="s">
        <v>208</v>
      </c>
      <c r="P75" t="str">
        <f>CONCATENATE(ROW(P75)-2," - ",Komponenty!B99)</f>
        <v xml:space="preserve">73 - </v>
      </c>
      <c r="Q75" t="str">
        <f>CONCATENATE(Opatrenia!B76&amp;" - "&amp;Opatrenia!D76)</f>
        <v xml:space="preserve"> - </v>
      </c>
    </row>
    <row r="76" spans="12:17">
      <c r="M76" s="146" t="s">
        <v>209</v>
      </c>
      <c r="P76" t="str">
        <f>CONCATENATE(ROW(P76)-2," - ",Komponenty!B100)</f>
        <v xml:space="preserve">74 - </v>
      </c>
      <c r="Q76" t="str">
        <f>CONCATENATE(Opatrenia!B77&amp;" - "&amp;Opatrenia!D77)</f>
        <v xml:space="preserve"> - </v>
      </c>
    </row>
    <row r="77" spans="12:17">
      <c r="M77" s="146" t="s">
        <v>210</v>
      </c>
      <c r="P77" t="str">
        <f>CONCATENATE(ROW(P77)-2," - ",Komponenty!B101)</f>
        <v xml:space="preserve">75 - </v>
      </c>
      <c r="Q77" t="str">
        <f>CONCATENATE(Opatrenia!B78&amp;" - "&amp;Opatrenia!D78)</f>
        <v xml:space="preserve"> - </v>
      </c>
    </row>
    <row r="78" spans="12:17">
      <c r="M78" s="146" t="s">
        <v>211</v>
      </c>
      <c r="P78" t="str">
        <f>CONCATENATE(ROW(P78)-2," - ",Komponenty!B102)</f>
        <v xml:space="preserve">76 - </v>
      </c>
      <c r="Q78" t="str">
        <f>CONCATENATE(Opatrenia!B79&amp;" - "&amp;Opatrenia!D79)</f>
        <v xml:space="preserve"> - </v>
      </c>
    </row>
    <row r="79" spans="12:17">
      <c r="M79" s="146" t="s">
        <v>212</v>
      </c>
      <c r="P79" t="str">
        <f>CONCATENATE(ROW(P79)-2," - ",Komponenty!B103)</f>
        <v xml:space="preserve">77 - </v>
      </c>
      <c r="Q79" t="str">
        <f>CONCATENATE(Opatrenia!B80&amp;" - "&amp;Opatrenia!D80)</f>
        <v xml:space="preserve"> - </v>
      </c>
    </row>
    <row r="80" spans="12:17">
      <c r="M80" s="146" t="s">
        <v>213</v>
      </c>
      <c r="P80" t="str">
        <f>CONCATENATE(ROW(P80)-2," - ",Komponenty!B104)</f>
        <v xml:space="preserve">78 - </v>
      </c>
      <c r="Q80" t="str">
        <f>CONCATENATE(Opatrenia!B81&amp;" - "&amp;Opatrenia!D81)</f>
        <v xml:space="preserve"> - </v>
      </c>
    </row>
    <row r="81" spans="13:17">
      <c r="M81" s="146" t="s">
        <v>214</v>
      </c>
      <c r="P81" t="str">
        <f>CONCATENATE(ROW(P81)-2," - ",Komponenty!B105)</f>
        <v xml:space="preserve">79 - </v>
      </c>
      <c r="Q81" t="str">
        <f>CONCATENATE(Opatrenia!B82&amp;" - "&amp;Opatrenia!D82)</f>
        <v xml:space="preserve"> - </v>
      </c>
    </row>
    <row r="82" spans="13:17">
      <c r="M82" s="146" t="s">
        <v>215</v>
      </c>
      <c r="P82" t="str">
        <f>CONCATENATE(ROW(P82)-2," - ",Komponenty!B106)</f>
        <v xml:space="preserve">80 - </v>
      </c>
      <c r="Q82" t="str">
        <f>CONCATENATE(Opatrenia!B83&amp;" - "&amp;Opatrenia!D83)</f>
        <v xml:space="preserve"> - </v>
      </c>
    </row>
    <row r="83" spans="13:17">
      <c r="M83" s="146" t="s">
        <v>216</v>
      </c>
      <c r="P83" t="str">
        <f>CONCATENATE(ROW(P83)-2," - ",Komponenty!B107)</f>
        <v xml:space="preserve">81 - </v>
      </c>
      <c r="Q83" t="str">
        <f>CONCATENATE(Opatrenia!B84&amp;" - "&amp;Opatrenia!D84)</f>
        <v xml:space="preserve"> - </v>
      </c>
    </row>
    <row r="84" spans="13:17">
      <c r="M84" s="146" t="s">
        <v>217</v>
      </c>
      <c r="P84" t="str">
        <f>CONCATENATE(ROW(P84)-2," - ",Komponenty!B108)</f>
        <v xml:space="preserve">82 - </v>
      </c>
      <c r="Q84" t="str">
        <f>CONCATENATE(Opatrenia!B85&amp;" - "&amp;Opatrenia!D85)</f>
        <v xml:space="preserve"> - </v>
      </c>
    </row>
    <row r="85" spans="13:17">
      <c r="M85" s="146" t="s">
        <v>218</v>
      </c>
      <c r="P85" t="str">
        <f>CONCATENATE(ROW(P85)-2," - ",Komponenty!B109)</f>
        <v xml:space="preserve">83 - </v>
      </c>
      <c r="Q85" t="str">
        <f>CONCATENATE(Opatrenia!B86&amp;" - "&amp;Opatrenia!D86)</f>
        <v xml:space="preserve"> - </v>
      </c>
    </row>
    <row r="86" spans="13:17">
      <c r="M86" s="146" t="s">
        <v>219</v>
      </c>
      <c r="P86" t="str">
        <f>CONCATENATE(ROW(P86)-2," - ",Komponenty!B110)</f>
        <v xml:space="preserve">84 - </v>
      </c>
      <c r="Q86" t="str">
        <f>CONCATENATE(Opatrenia!B87&amp;" - "&amp;Opatrenia!D87)</f>
        <v xml:space="preserve"> - </v>
      </c>
    </row>
    <row r="87" spans="13:17">
      <c r="M87" s="146" t="s">
        <v>220</v>
      </c>
      <c r="P87" t="str">
        <f>CONCATENATE(ROW(P87)-2," - ",Komponenty!B111)</f>
        <v xml:space="preserve">85 - </v>
      </c>
      <c r="Q87" t="str">
        <f>CONCATENATE(Opatrenia!B88&amp;" - "&amp;Opatrenia!D88)</f>
        <v xml:space="preserve"> - </v>
      </c>
    </row>
    <row r="88" spans="13:17">
      <c r="M88" s="146" t="s">
        <v>221</v>
      </c>
      <c r="P88" t="str">
        <f>CONCATENATE(ROW(P88)-2," - ",Komponenty!B112)</f>
        <v xml:space="preserve">86 - </v>
      </c>
      <c r="Q88" t="str">
        <f>CONCATENATE(Opatrenia!B89&amp;" - "&amp;Opatrenia!D89)</f>
        <v xml:space="preserve"> - </v>
      </c>
    </row>
    <row r="89" spans="13:17">
      <c r="M89" s="146" t="s">
        <v>222</v>
      </c>
      <c r="P89" t="str">
        <f>CONCATENATE(ROW(P89)-2," - ",Komponenty!B113)</f>
        <v xml:space="preserve">87 - </v>
      </c>
      <c r="Q89" t="str">
        <f>CONCATENATE(Opatrenia!B90&amp;" - "&amp;Opatrenia!D90)</f>
        <v xml:space="preserve"> - </v>
      </c>
    </row>
    <row r="90" spans="13:17">
      <c r="M90" s="146" t="s">
        <v>223</v>
      </c>
      <c r="P90" t="str">
        <f>CONCATENATE(ROW(P90)-2," - ",Komponenty!B114)</f>
        <v xml:space="preserve">88 - </v>
      </c>
      <c r="Q90" t="str">
        <f>CONCATENATE(Opatrenia!B91&amp;" - "&amp;Opatrenia!D91)</f>
        <v xml:space="preserve"> - </v>
      </c>
    </row>
    <row r="91" spans="13:17">
      <c r="M91" s="146" t="s">
        <v>224</v>
      </c>
      <c r="P91" t="str">
        <f>CONCATENATE(ROW(P91)-2," - ",Komponenty!B115)</f>
        <v xml:space="preserve">89 - </v>
      </c>
      <c r="Q91" t="str">
        <f>CONCATENATE(Opatrenia!B92&amp;" - "&amp;Opatrenia!D92)</f>
        <v xml:space="preserve"> - </v>
      </c>
    </row>
    <row r="92" spans="13:17">
      <c r="M92" s="146" t="s">
        <v>225</v>
      </c>
      <c r="P92" t="str">
        <f>CONCATENATE(ROW(P92)-2," - ",Komponenty!B116)</f>
        <v xml:space="preserve">90 - </v>
      </c>
      <c r="Q92" t="str">
        <f>CONCATENATE(Opatrenia!B93&amp;" - "&amp;Opatrenia!D93)</f>
        <v xml:space="preserve"> - </v>
      </c>
    </row>
    <row r="93" spans="13:17">
      <c r="M93" s="146" t="s">
        <v>226</v>
      </c>
      <c r="P93" t="str">
        <f>CONCATENATE(ROW(P93)-2," - ",Komponenty!B117)</f>
        <v xml:space="preserve">91 - </v>
      </c>
      <c r="Q93" t="str">
        <f>CONCATENATE(Opatrenia!B94&amp;" - "&amp;Opatrenia!D94)</f>
        <v xml:space="preserve"> - </v>
      </c>
    </row>
    <row r="94" spans="13:17">
      <c r="M94" s="146" t="s">
        <v>227</v>
      </c>
      <c r="P94" t="str">
        <f>CONCATENATE(ROW(P94)-2," - ",Komponenty!B118)</f>
        <v xml:space="preserve">92 - </v>
      </c>
      <c r="Q94" t="str">
        <f>CONCATENATE(Opatrenia!B95&amp;" - "&amp;Opatrenia!D95)</f>
        <v xml:space="preserve"> - </v>
      </c>
    </row>
    <row r="95" spans="13:17">
      <c r="M95" s="146" t="s">
        <v>228</v>
      </c>
      <c r="P95" t="str">
        <f>CONCATENATE(ROW(P95)-2," - ",Komponenty!B119)</f>
        <v xml:space="preserve">93 - </v>
      </c>
      <c r="Q95" t="str">
        <f>CONCATENATE(Opatrenia!B96&amp;" - "&amp;Opatrenia!D96)</f>
        <v xml:space="preserve"> - </v>
      </c>
    </row>
    <row r="96" spans="13:17">
      <c r="M96" s="146" t="s">
        <v>229</v>
      </c>
      <c r="P96" t="str">
        <f>CONCATENATE(ROW(P96)-2," - ",Komponenty!B120)</f>
        <v xml:space="preserve">94 - </v>
      </c>
      <c r="Q96" t="str">
        <f>CONCATENATE(Opatrenia!B97&amp;" - "&amp;Opatrenia!D97)</f>
        <v xml:space="preserve"> - </v>
      </c>
    </row>
    <row r="97" spans="13:17">
      <c r="M97" s="146" t="s">
        <v>230</v>
      </c>
      <c r="P97" t="str">
        <f>CONCATENATE(ROW(P97)-2," - ",Komponenty!B121)</f>
        <v xml:space="preserve">95 - </v>
      </c>
      <c r="Q97" t="str">
        <f>CONCATENATE(Opatrenia!B98&amp;" - "&amp;Opatrenia!D98)</f>
        <v xml:space="preserve"> - </v>
      </c>
    </row>
    <row r="98" spans="13:17">
      <c r="M98" s="146" t="s">
        <v>231</v>
      </c>
      <c r="P98" t="str">
        <f>CONCATENATE(ROW(P98)-2," - ",Komponenty!B122)</f>
        <v xml:space="preserve">96 - </v>
      </c>
      <c r="Q98" t="str">
        <f>CONCATENATE(Opatrenia!B99&amp;" - "&amp;Opatrenia!D99)</f>
        <v xml:space="preserve"> - </v>
      </c>
    </row>
    <row r="99" spans="13:17">
      <c r="M99" s="146" t="s">
        <v>232</v>
      </c>
      <c r="P99" t="str">
        <f>CONCATENATE(ROW(P99)-2," - ",Komponenty!B123)</f>
        <v xml:space="preserve">97 - </v>
      </c>
      <c r="Q99" t="str">
        <f>CONCATENATE(Opatrenia!B100&amp;" - "&amp;Opatrenia!D100)</f>
        <v xml:space="preserve"> - </v>
      </c>
    </row>
    <row r="100" spans="13:17">
      <c r="M100" s="146" t="s">
        <v>233</v>
      </c>
      <c r="P100" t="str">
        <f>CONCATENATE(ROW(P100)-2," - ",Komponenty!B124)</f>
        <v xml:space="preserve">98 - </v>
      </c>
      <c r="Q100" t="str">
        <f>CONCATENATE(Opatrenia!B101&amp;" - "&amp;Opatrenia!D101)</f>
        <v xml:space="preserve"> - </v>
      </c>
    </row>
    <row r="101" spans="13:17">
      <c r="M101" s="146" t="s">
        <v>234</v>
      </c>
      <c r="P101" t="str">
        <f>CONCATENATE(ROW(P101)-2," - ",Komponenty!B125)</f>
        <v xml:space="preserve">99 - </v>
      </c>
      <c r="Q101" t="str">
        <f>CONCATENATE(Opatrenia!B102&amp;" - "&amp;Opatrenia!D102)</f>
        <v xml:space="preserve"> - </v>
      </c>
    </row>
    <row r="102" spans="13:17">
      <c r="M102" s="146" t="s">
        <v>235</v>
      </c>
      <c r="P102" t="str">
        <f>CONCATENATE(ROW(P102)-2," - ",Komponenty!B126)</f>
        <v xml:space="preserve">100 - </v>
      </c>
      <c r="Q102" t="str">
        <f>CONCATENATE(Opatrenia!B103&amp;" - "&amp;Opatrenia!D103)</f>
        <v xml:space="preserve"> - </v>
      </c>
    </row>
    <row r="103" spans="13:17">
      <c r="M103" s="146" t="s">
        <v>236</v>
      </c>
      <c r="P103" t="str">
        <f>CONCATENATE(ROW(P103)-2," - ",Komponenty!B127)</f>
        <v xml:space="preserve">101 - </v>
      </c>
      <c r="Q103" t="str">
        <f>CONCATENATE(Opatrenia!B104&amp;" - "&amp;Opatrenia!D104)</f>
        <v xml:space="preserve"> - </v>
      </c>
    </row>
    <row r="104" spans="13:17">
      <c r="M104" s="146" t="s">
        <v>237</v>
      </c>
      <c r="P104" t="str">
        <f>CONCATENATE(ROW(P104)-2," - ",Komponenty!B128)</f>
        <v xml:space="preserve">102 - </v>
      </c>
      <c r="Q104" t="str">
        <f>CONCATENATE(Opatrenia!B105&amp;" - "&amp;Opatrenia!D105)</f>
        <v xml:space="preserve"> - </v>
      </c>
    </row>
    <row r="105" spans="13:17">
      <c r="M105" s="146" t="s">
        <v>238</v>
      </c>
      <c r="P105" t="str">
        <f>CONCATENATE(ROW(P105)-2," - ",Komponenty!B129)</f>
        <v xml:space="preserve">103 - </v>
      </c>
      <c r="Q105" t="str">
        <f>CONCATENATE(Opatrenia!B106&amp;" - "&amp;Opatrenia!D106)</f>
        <v xml:space="preserve"> - </v>
      </c>
    </row>
    <row r="106" spans="13:17">
      <c r="M106" s="146" t="s">
        <v>239</v>
      </c>
      <c r="P106" t="str">
        <f>CONCATENATE(ROW(P106)-2," - ",Komponenty!B130)</f>
        <v xml:space="preserve">104 - </v>
      </c>
      <c r="Q106" t="str">
        <f>CONCATENATE(Opatrenia!B107&amp;" - "&amp;Opatrenia!D107)</f>
        <v xml:space="preserve"> - </v>
      </c>
    </row>
    <row r="107" spans="13:17">
      <c r="M107" s="146" t="s">
        <v>240</v>
      </c>
      <c r="P107" t="str">
        <f>CONCATENATE(ROW(P107)-2," - ",Komponenty!B131)</f>
        <v xml:space="preserve">105 - </v>
      </c>
      <c r="Q107" t="str">
        <f>CONCATENATE(Opatrenia!B108&amp;" - "&amp;Opatrenia!D108)</f>
        <v xml:space="preserve"> - </v>
      </c>
    </row>
    <row r="108" spans="13:17">
      <c r="M108" s="146" t="s">
        <v>241</v>
      </c>
      <c r="P108" t="str">
        <f>CONCATENATE(ROW(P108)-2," - ",Komponenty!B132)</f>
        <v xml:space="preserve">106 - </v>
      </c>
      <c r="Q108" t="str">
        <f>CONCATENATE(Opatrenia!B109&amp;" - "&amp;Opatrenia!D109)</f>
        <v xml:space="preserve"> - </v>
      </c>
    </row>
    <row r="109" spans="13:17">
      <c r="M109" s="146" t="s">
        <v>242</v>
      </c>
      <c r="P109" t="str">
        <f>CONCATENATE(ROW(P109)-2," - ",Komponenty!B133)</f>
        <v xml:space="preserve">107 - </v>
      </c>
      <c r="Q109" t="str">
        <f>CONCATENATE(Opatrenia!B110&amp;" - "&amp;Opatrenia!D110)</f>
        <v xml:space="preserve"> - </v>
      </c>
    </row>
    <row r="110" spans="13:17">
      <c r="M110" s="146" t="s">
        <v>243</v>
      </c>
      <c r="P110" t="str">
        <f>CONCATENATE(ROW(P110)-2," - ",Komponenty!B134)</f>
        <v xml:space="preserve">108 - </v>
      </c>
      <c r="Q110" t="str">
        <f>CONCATENATE(Opatrenia!B111&amp;" - "&amp;Opatrenia!D111)</f>
        <v xml:space="preserve"> - </v>
      </c>
    </row>
    <row r="111" spans="13:17">
      <c r="M111" s="146" t="s">
        <v>244</v>
      </c>
      <c r="P111" t="str">
        <f>CONCATENATE(ROW(P111)-2," - ",Komponenty!B135)</f>
        <v xml:space="preserve">109 - </v>
      </c>
      <c r="Q111" t="str">
        <f>CONCATENATE(Opatrenia!B112&amp;" - "&amp;Opatrenia!D112)</f>
        <v xml:space="preserve"> - </v>
      </c>
    </row>
    <row r="112" spans="13:17">
      <c r="M112" s="146" t="s">
        <v>245</v>
      </c>
      <c r="P112" t="str">
        <f>CONCATENATE(ROW(P112)-2," - ",Komponenty!B136)</f>
        <v xml:space="preserve">110 - </v>
      </c>
      <c r="Q112" t="str">
        <f>CONCATENATE(Opatrenia!B113&amp;" - "&amp;Opatrenia!D113)</f>
        <v xml:space="preserve"> - </v>
      </c>
    </row>
    <row r="113" spans="13:17">
      <c r="M113" s="146" t="s">
        <v>246</v>
      </c>
      <c r="P113" t="str">
        <f>CONCATENATE(ROW(P113)-2," - ",Komponenty!B137)</f>
        <v xml:space="preserve">111 - </v>
      </c>
      <c r="Q113" t="str">
        <f>CONCATENATE(Opatrenia!B114&amp;" - "&amp;Opatrenia!D114)</f>
        <v xml:space="preserve"> - </v>
      </c>
    </row>
    <row r="114" spans="13:17">
      <c r="M114" s="146" t="s">
        <v>247</v>
      </c>
      <c r="P114" t="str">
        <f>CONCATENATE(ROW(P114)-2," - ",Komponenty!B138)</f>
        <v xml:space="preserve">112 - </v>
      </c>
      <c r="Q114" t="str">
        <f>CONCATENATE(Opatrenia!B115&amp;" - "&amp;Opatrenia!D115)</f>
        <v xml:space="preserve"> - </v>
      </c>
    </row>
    <row r="115" spans="13:17">
      <c r="M115" s="146" t="s">
        <v>248</v>
      </c>
      <c r="P115" t="str">
        <f>CONCATENATE(ROW(P115)-2," - ",Komponenty!B139)</f>
        <v xml:space="preserve">113 - </v>
      </c>
      <c r="Q115" t="str">
        <f>CONCATENATE(Opatrenia!B116&amp;" - "&amp;Opatrenia!D116)</f>
        <v xml:space="preserve"> - </v>
      </c>
    </row>
    <row r="116" spans="13:17">
      <c r="M116" s="146" t="s">
        <v>249</v>
      </c>
      <c r="P116" t="str">
        <f>CONCATENATE(ROW(P116)-2," - ",Komponenty!B140)</f>
        <v xml:space="preserve">114 - </v>
      </c>
      <c r="Q116" t="str">
        <f>CONCATENATE(Opatrenia!B117&amp;" - "&amp;Opatrenia!D117)</f>
        <v xml:space="preserve"> - </v>
      </c>
    </row>
    <row r="117" spans="13:17">
      <c r="M117" s="146" t="s">
        <v>250</v>
      </c>
      <c r="P117" t="str">
        <f>CONCATENATE(ROW(P117)-2," - ",Komponenty!B141)</f>
        <v xml:space="preserve">115 - </v>
      </c>
      <c r="Q117" t="str">
        <f>CONCATENATE(Opatrenia!B118&amp;" - "&amp;Opatrenia!D118)</f>
        <v xml:space="preserve"> - </v>
      </c>
    </row>
    <row r="118" spans="13:17">
      <c r="M118" s="146" t="s">
        <v>251</v>
      </c>
      <c r="P118" t="str">
        <f>CONCATENATE(ROW(P118)-2," - ",Komponenty!B142)</f>
        <v xml:space="preserve">116 - </v>
      </c>
      <c r="Q118" t="str">
        <f>CONCATENATE(Opatrenia!B119&amp;" - "&amp;Opatrenia!D119)</f>
        <v xml:space="preserve"> - </v>
      </c>
    </row>
    <row r="119" spans="13:17">
      <c r="M119" s="146" t="s">
        <v>252</v>
      </c>
      <c r="P119" t="str">
        <f>CONCATENATE(ROW(P119)-2," - ",Komponenty!B143)</f>
        <v xml:space="preserve">117 - </v>
      </c>
      <c r="Q119" t="str">
        <f>CONCATENATE(Opatrenia!B120&amp;" - "&amp;Opatrenia!D120)</f>
        <v xml:space="preserve"> - </v>
      </c>
    </row>
    <row r="120" spans="13:17">
      <c r="M120" s="146" t="s">
        <v>253</v>
      </c>
      <c r="P120" t="str">
        <f>CONCATENATE(ROW(P120)-2," - ",Komponenty!B144)</f>
        <v xml:space="preserve">118 - </v>
      </c>
      <c r="Q120" t="str">
        <f>CONCATENATE(Opatrenia!B121&amp;" - "&amp;Opatrenia!D121)</f>
        <v xml:space="preserve"> - </v>
      </c>
    </row>
    <row r="121" spans="13:17">
      <c r="M121" s="146" t="s">
        <v>254</v>
      </c>
      <c r="P121" t="str">
        <f>CONCATENATE(ROW(P121)-2," - ",Komponenty!B145)</f>
        <v xml:space="preserve">119 - </v>
      </c>
      <c r="Q121" t="str">
        <f>CONCATENATE(Opatrenia!B122&amp;" - "&amp;Opatrenia!D122)</f>
        <v xml:space="preserve"> - </v>
      </c>
    </row>
    <row r="122" spans="13:17">
      <c r="M122" s="146" t="s">
        <v>255</v>
      </c>
      <c r="P122" t="str">
        <f>CONCATENATE(ROW(P122)-2," - ",Komponenty!B146)</f>
        <v xml:space="preserve">120 - </v>
      </c>
      <c r="Q122" t="str">
        <f>CONCATENATE(Opatrenia!B123&amp;" - "&amp;Opatrenia!D123)</f>
        <v xml:space="preserve"> - </v>
      </c>
    </row>
    <row r="123" spans="13:17">
      <c r="M123" s="146" t="s">
        <v>256</v>
      </c>
      <c r="P123" t="str">
        <f>CONCATENATE(ROW(P123)-2," - ",Komponenty!B147)</f>
        <v xml:space="preserve">121 - </v>
      </c>
      <c r="Q123" t="str">
        <f>CONCATENATE(Opatrenia!B124&amp;" - "&amp;Opatrenia!D124)</f>
        <v xml:space="preserve"> - </v>
      </c>
    </row>
    <row r="124" spans="13:17">
      <c r="M124" s="146" t="s">
        <v>257</v>
      </c>
      <c r="P124" t="str">
        <f>CONCATENATE(ROW(P124)-2," - ",Komponenty!B148)</f>
        <v xml:space="preserve">122 - </v>
      </c>
      <c r="Q124" t="str">
        <f>CONCATENATE(Opatrenia!B125&amp;" - "&amp;Opatrenia!D125)</f>
        <v xml:space="preserve"> - </v>
      </c>
    </row>
    <row r="125" spans="13:17">
      <c r="M125" s="146" t="s">
        <v>258</v>
      </c>
      <c r="P125" t="str">
        <f>CONCATENATE(ROW(P125)-2," - ",Komponenty!B149)</f>
        <v xml:space="preserve">123 - </v>
      </c>
      <c r="Q125" t="str">
        <f>CONCATENATE(Opatrenia!B126&amp;" - "&amp;Opatrenia!D126)</f>
        <v xml:space="preserve"> - </v>
      </c>
    </row>
    <row r="126" spans="13:17">
      <c r="M126" s="146" t="s">
        <v>259</v>
      </c>
      <c r="P126" t="str">
        <f>CONCATENATE(ROW(P126)-2," - ",Komponenty!B150)</f>
        <v xml:space="preserve">124 - </v>
      </c>
      <c r="Q126" t="str">
        <f>CONCATENATE(Opatrenia!B127&amp;" - "&amp;Opatrenia!D127)</f>
        <v xml:space="preserve"> - </v>
      </c>
    </row>
    <row r="127" spans="13:17">
      <c r="M127" s="146" t="s">
        <v>260</v>
      </c>
      <c r="P127" t="str">
        <f>CONCATENATE(ROW(P127)-2," - ",Komponenty!B151)</f>
        <v xml:space="preserve">125 - </v>
      </c>
      <c r="Q127" t="str">
        <f>CONCATENATE(Opatrenia!B128&amp;" - "&amp;Opatrenia!D128)</f>
        <v xml:space="preserve"> - </v>
      </c>
    </row>
    <row r="128" spans="13:17">
      <c r="M128" s="146" t="s">
        <v>261</v>
      </c>
      <c r="P128" t="str">
        <f>CONCATENATE(ROW(P128)-2," - ",Komponenty!B152)</f>
        <v xml:space="preserve">126 - </v>
      </c>
      <c r="Q128" t="str">
        <f>CONCATENATE(Opatrenia!B129&amp;" - "&amp;Opatrenia!D129)</f>
        <v xml:space="preserve"> - </v>
      </c>
    </row>
    <row r="129" spans="13:17">
      <c r="M129" s="146" t="s">
        <v>262</v>
      </c>
      <c r="P129" t="str">
        <f>CONCATENATE(ROW(P129)-2," - ",Komponenty!B153)</f>
        <v xml:space="preserve">127 - </v>
      </c>
      <c r="Q129" t="str">
        <f>CONCATENATE(Opatrenia!B130&amp;" - "&amp;Opatrenia!D130)</f>
        <v xml:space="preserve"> - </v>
      </c>
    </row>
    <row r="130" spans="13:17">
      <c r="M130" s="146" t="s">
        <v>263</v>
      </c>
      <c r="P130" t="str">
        <f>CONCATENATE(ROW(P130)-2," - ",Komponenty!B154)</f>
        <v xml:space="preserve">128 - </v>
      </c>
      <c r="Q130" t="str">
        <f>CONCATENATE(Opatrenia!B131&amp;" - "&amp;Opatrenia!D131)</f>
        <v xml:space="preserve"> - </v>
      </c>
    </row>
    <row r="131" spans="13:17">
      <c r="M131" s="146" t="s">
        <v>264</v>
      </c>
      <c r="P131" t="str">
        <f>CONCATENATE(ROW(P131)-2," - ",Komponenty!B155)</f>
        <v xml:space="preserve">129 - </v>
      </c>
      <c r="Q131" t="str">
        <f>CONCATENATE(Opatrenia!B132&amp;" - "&amp;Opatrenia!D132)</f>
        <v xml:space="preserve"> - </v>
      </c>
    </row>
    <row r="132" spans="13:17">
      <c r="M132" s="146" t="s">
        <v>265</v>
      </c>
      <c r="P132" t="str">
        <f>CONCATENATE(ROW(P132)-2," - ",Komponenty!B156)</f>
        <v xml:space="preserve">130 - </v>
      </c>
      <c r="Q132" t="str">
        <f>CONCATENATE(Opatrenia!B133&amp;" - "&amp;Opatrenia!D133)</f>
        <v xml:space="preserve"> - </v>
      </c>
    </row>
    <row r="133" spans="13:17">
      <c r="M133" s="146" t="s">
        <v>266</v>
      </c>
      <c r="P133" t="str">
        <f>CONCATENATE(ROW(P133)-2," - ",Komponenty!B157)</f>
        <v xml:space="preserve">131 - </v>
      </c>
      <c r="Q133" t="str">
        <f>CONCATENATE(Opatrenia!B134&amp;" - "&amp;Opatrenia!D134)</f>
        <v xml:space="preserve"> - </v>
      </c>
    </row>
    <row r="134" spans="13:17">
      <c r="M134" s="146" t="s">
        <v>267</v>
      </c>
      <c r="P134" t="str">
        <f>CONCATENATE(ROW(P134)-2," - ",Komponenty!B158)</f>
        <v xml:space="preserve">132 - </v>
      </c>
      <c r="Q134" t="str">
        <f>CONCATENATE(Opatrenia!B135&amp;" - "&amp;Opatrenia!D135)</f>
        <v xml:space="preserve"> - </v>
      </c>
    </row>
    <row r="135" spans="13:17">
      <c r="M135" s="146" t="s">
        <v>268</v>
      </c>
      <c r="P135" t="str">
        <f>CONCATENATE(ROW(P135)-2," - ",Komponenty!B159)</f>
        <v xml:space="preserve">133 - </v>
      </c>
      <c r="Q135" t="str">
        <f>CONCATENATE(Opatrenia!B136&amp;" - "&amp;Opatrenia!D136)</f>
        <v xml:space="preserve"> - </v>
      </c>
    </row>
    <row r="136" spans="13:17">
      <c r="M136" s="146" t="s">
        <v>269</v>
      </c>
      <c r="P136" t="str">
        <f>CONCATENATE(ROW(P136)-2," - ",Komponenty!B160)</f>
        <v xml:space="preserve">134 - </v>
      </c>
      <c r="Q136" t="str">
        <f>CONCATENATE(Opatrenia!B137&amp;" - "&amp;Opatrenia!D137)</f>
        <v xml:space="preserve"> - </v>
      </c>
    </row>
    <row r="137" spans="13:17">
      <c r="M137" s="146" t="s">
        <v>270</v>
      </c>
      <c r="P137" t="str">
        <f>CONCATENATE(ROW(P137)-2," - ",Komponenty!B161)</f>
        <v xml:space="preserve">135 - </v>
      </c>
      <c r="Q137" t="str">
        <f>CONCATENATE(Opatrenia!B138&amp;" - "&amp;Opatrenia!D138)</f>
        <v xml:space="preserve"> - </v>
      </c>
    </row>
    <row r="138" spans="13:17">
      <c r="M138" s="146" t="s">
        <v>271</v>
      </c>
      <c r="P138" t="str">
        <f>CONCATENATE(ROW(P138)-2," - ",Komponenty!B162)</f>
        <v xml:space="preserve">136 - </v>
      </c>
      <c r="Q138" t="str">
        <f>CONCATENATE(Opatrenia!B139&amp;" - "&amp;Opatrenia!D139)</f>
        <v xml:space="preserve"> - </v>
      </c>
    </row>
    <row r="139" spans="13:17">
      <c r="M139" s="146" t="s">
        <v>272</v>
      </c>
      <c r="P139" t="str">
        <f>CONCATENATE(ROW(P139)-2," - ",Komponenty!B163)</f>
        <v xml:space="preserve">137 - </v>
      </c>
      <c r="Q139" t="str">
        <f>CONCATENATE(Opatrenia!B140&amp;" - "&amp;Opatrenia!D140)</f>
        <v xml:space="preserve"> - </v>
      </c>
    </row>
    <row r="140" spans="13:17">
      <c r="M140" s="146" t="s">
        <v>273</v>
      </c>
      <c r="P140" t="str">
        <f>CONCATENATE(ROW(P140)-2," - ",Komponenty!B164)</f>
        <v xml:space="preserve">138 - </v>
      </c>
      <c r="Q140" t="str">
        <f>CONCATENATE(Opatrenia!B141&amp;" - "&amp;Opatrenia!D141)</f>
        <v xml:space="preserve"> - </v>
      </c>
    </row>
    <row r="141" spans="13:17">
      <c r="M141" s="146" t="s">
        <v>274</v>
      </c>
      <c r="P141" t="str">
        <f>CONCATENATE(ROW(P141)-2," - ",Komponenty!B165)</f>
        <v xml:space="preserve">139 - </v>
      </c>
      <c r="Q141" t="str">
        <f>CONCATENATE(Opatrenia!B142&amp;" - "&amp;Opatrenia!D142)</f>
        <v xml:space="preserve"> - </v>
      </c>
    </row>
    <row r="142" spans="13:17">
      <c r="M142" s="146" t="s">
        <v>275</v>
      </c>
      <c r="P142" t="str">
        <f>CONCATENATE(ROW(P142)-2," - ",Komponenty!B166)</f>
        <v xml:space="preserve">140 - </v>
      </c>
      <c r="Q142" t="str">
        <f>CONCATENATE(Opatrenia!B143&amp;" - "&amp;Opatrenia!D143)</f>
        <v xml:space="preserve"> - </v>
      </c>
    </row>
    <row r="143" spans="13:17">
      <c r="M143" s="146" t="s">
        <v>276</v>
      </c>
      <c r="P143" t="str">
        <f>CONCATENATE(ROW(P143)-2," - ",Komponenty!B167)</f>
        <v xml:space="preserve">141 - </v>
      </c>
      <c r="Q143" t="str">
        <f>CONCATENATE(Opatrenia!B144&amp;" - "&amp;Opatrenia!D144)</f>
        <v xml:space="preserve"> - </v>
      </c>
    </row>
    <row r="144" spans="13:17">
      <c r="M144" s="146" t="s">
        <v>277</v>
      </c>
      <c r="P144" t="str">
        <f>CONCATENATE(ROW(P144)-2," - ",Komponenty!B168)</f>
        <v xml:space="preserve">142 - </v>
      </c>
      <c r="Q144" t="str">
        <f>CONCATENATE(Opatrenia!B145&amp;" - "&amp;Opatrenia!D145)</f>
        <v xml:space="preserve"> - </v>
      </c>
    </row>
    <row r="145" spans="13:17">
      <c r="M145" s="146" t="s">
        <v>278</v>
      </c>
      <c r="P145" t="str">
        <f>CONCATENATE(ROW(P145)-2," - ",Komponenty!B169)</f>
        <v xml:space="preserve">143 - </v>
      </c>
      <c r="Q145" t="str">
        <f>CONCATENATE(Opatrenia!B146&amp;" - "&amp;Opatrenia!D146)</f>
        <v xml:space="preserve"> - </v>
      </c>
    </row>
    <row r="146" spans="13:17">
      <c r="M146" s="146" t="s">
        <v>279</v>
      </c>
      <c r="P146" t="str">
        <f>CONCATENATE(ROW(P146)-2," - ",Komponenty!B170)</f>
        <v xml:space="preserve">144 - </v>
      </c>
      <c r="Q146" t="str">
        <f>CONCATENATE(Opatrenia!B147&amp;" - "&amp;Opatrenia!D147)</f>
        <v xml:space="preserve"> - </v>
      </c>
    </row>
    <row r="147" spans="13:17">
      <c r="M147" s="146" t="s">
        <v>280</v>
      </c>
      <c r="P147" t="str">
        <f>CONCATENATE(ROW(P147)-2," - ",Komponenty!B171)</f>
        <v xml:space="preserve">145 - </v>
      </c>
      <c r="Q147" t="str">
        <f>CONCATENATE(Opatrenia!B148&amp;" - "&amp;Opatrenia!D148)</f>
        <v xml:space="preserve"> - </v>
      </c>
    </row>
    <row r="148" spans="13:17">
      <c r="M148" s="146" t="s">
        <v>281</v>
      </c>
      <c r="P148" t="str">
        <f>CONCATENATE(ROW(P148)-2," - ",Komponenty!B172)</f>
        <v xml:space="preserve">146 - </v>
      </c>
      <c r="Q148" t="str">
        <f>CONCATENATE(Opatrenia!B149&amp;" - "&amp;Opatrenia!D149)</f>
        <v xml:space="preserve"> - </v>
      </c>
    </row>
    <row r="149" spans="13:17">
      <c r="M149" s="146" t="s">
        <v>282</v>
      </c>
      <c r="P149" t="str">
        <f>CONCATENATE(ROW(P149)-2," - ",Komponenty!B173)</f>
        <v xml:space="preserve">147 - </v>
      </c>
      <c r="Q149" t="str">
        <f>CONCATENATE(Opatrenia!B150&amp;" - "&amp;Opatrenia!D150)</f>
        <v xml:space="preserve"> - </v>
      </c>
    </row>
    <row r="150" spans="13:17">
      <c r="M150" s="146" t="s">
        <v>283</v>
      </c>
      <c r="P150" t="str">
        <f>CONCATENATE(ROW(P150)-2," - ",Komponenty!B174)</f>
        <v xml:space="preserve">148 - </v>
      </c>
      <c r="Q150" t="str">
        <f>CONCATENATE(Opatrenia!B151&amp;" - "&amp;Opatrenia!D151)</f>
        <v xml:space="preserve"> - </v>
      </c>
    </row>
    <row r="151" spans="13:17">
      <c r="M151" s="146" t="s">
        <v>284</v>
      </c>
      <c r="P151" t="str">
        <f>CONCATENATE(ROW(P151)-2," - ",Komponenty!B175)</f>
        <v xml:space="preserve">149 - </v>
      </c>
      <c r="Q151" t="str">
        <f>CONCATENATE(Opatrenia!B152&amp;" - "&amp;Opatrenia!D152)</f>
        <v xml:space="preserve"> - </v>
      </c>
    </row>
    <row r="152" spans="13:17">
      <c r="M152" s="146" t="s">
        <v>285</v>
      </c>
      <c r="P152" t="str">
        <f>CONCATENATE(ROW(P152)-2," - ",Komponenty!B176)</f>
        <v xml:space="preserve">150 - </v>
      </c>
      <c r="Q152" t="str">
        <f>CONCATENATE(Opatrenia!B153&amp;" - "&amp;Opatrenia!D153)</f>
        <v xml:space="preserve"> - </v>
      </c>
    </row>
    <row r="153" spans="13:17">
      <c r="M153" s="146" t="s">
        <v>286</v>
      </c>
      <c r="P153" t="str">
        <f>CONCATENATE(ROW(P153)-2," - ",Komponenty!B177)</f>
        <v xml:space="preserve">151 - </v>
      </c>
      <c r="Q153" t="str">
        <f>CONCATENATE(Opatrenia!B154&amp;" - "&amp;Opatrenia!D154)</f>
        <v xml:space="preserve"> - </v>
      </c>
    </row>
    <row r="154" spans="13:17">
      <c r="M154" s="146" t="s">
        <v>287</v>
      </c>
      <c r="P154" t="str">
        <f>CONCATENATE(ROW(P154)-2," - ",Komponenty!B178)</f>
        <v xml:space="preserve">152 - </v>
      </c>
      <c r="Q154" t="str">
        <f>CONCATENATE(Opatrenia!B155&amp;" - "&amp;Opatrenia!D155)</f>
        <v xml:space="preserve"> - </v>
      </c>
    </row>
    <row r="155" spans="13:17">
      <c r="M155" s="146" t="s">
        <v>288</v>
      </c>
      <c r="P155" t="str">
        <f>CONCATENATE(ROW(P155)-2," - ",Komponenty!B179)</f>
        <v xml:space="preserve">153 - </v>
      </c>
      <c r="Q155" t="str">
        <f>CONCATENATE(Opatrenia!B156&amp;" - "&amp;Opatrenia!D156)</f>
        <v xml:space="preserve"> - </v>
      </c>
    </row>
    <row r="156" spans="13:17">
      <c r="M156" s="146" t="s">
        <v>289</v>
      </c>
      <c r="P156" t="str">
        <f>CONCATENATE(ROW(P156)-2," - ",Komponenty!B180)</f>
        <v xml:space="preserve">154 - </v>
      </c>
      <c r="Q156" t="str">
        <f>CONCATENATE(Opatrenia!B157&amp;" - "&amp;Opatrenia!D157)</f>
        <v xml:space="preserve"> - </v>
      </c>
    </row>
    <row r="157" spans="13:17">
      <c r="M157" s="146" t="s">
        <v>290</v>
      </c>
      <c r="P157" t="str">
        <f>CONCATENATE(ROW(P157)-2," - ",Komponenty!B181)</f>
        <v xml:space="preserve">155 - </v>
      </c>
      <c r="Q157" t="str">
        <f>CONCATENATE(Opatrenia!B158&amp;" - "&amp;Opatrenia!D158)</f>
        <v xml:space="preserve"> - </v>
      </c>
    </row>
    <row r="158" spans="13:17">
      <c r="M158" s="146"/>
      <c r="P158" t="str">
        <f>CONCATENATE(ROW(P158)-2," - ",Komponenty!B182)</f>
        <v xml:space="preserve">156 - </v>
      </c>
      <c r="Q158" t="str">
        <f>CONCATENATE(Opatrenia!B159&amp;" - "&amp;Opatrenia!D159)</f>
        <v xml:space="preserve"> - </v>
      </c>
    </row>
    <row r="159" spans="13:17">
      <c r="M159" s="146"/>
      <c r="P159" t="str">
        <f>CONCATENATE(ROW(P159)-2," - ",Komponenty!B183)</f>
        <v xml:space="preserve">157 - </v>
      </c>
      <c r="Q159" t="str">
        <f>CONCATENATE(Opatrenia!B160&amp;" - "&amp;Opatrenia!D160)</f>
        <v xml:space="preserve"> - </v>
      </c>
    </row>
    <row r="160" spans="13:17">
      <c r="M160" s="146"/>
      <c r="P160" t="str">
        <f>CONCATENATE(ROW(P160)-2," - ",Komponenty!B184)</f>
        <v xml:space="preserve">158 - </v>
      </c>
      <c r="Q160" t="str">
        <f>CONCATENATE(Opatrenia!B161&amp;" - "&amp;Opatrenia!D161)</f>
        <v xml:space="preserve"> - </v>
      </c>
    </row>
    <row r="161" spans="16:17">
      <c r="P161" t="str">
        <f>CONCATENATE(ROW(P161)-2," - ",Komponenty!B185)</f>
        <v xml:space="preserve">159 - </v>
      </c>
      <c r="Q161" t="str">
        <f>CONCATENATE(Opatrenia!B162&amp;" - "&amp;Opatrenia!D162)</f>
        <v xml:space="preserve"> - </v>
      </c>
    </row>
    <row r="162" spans="16:17">
      <c r="P162" t="str">
        <f>CONCATENATE(ROW(P162)-2," - ",Komponenty!B186)</f>
        <v xml:space="preserve">160 - </v>
      </c>
      <c r="Q162" t="str">
        <f>CONCATENATE(Opatrenia!B163&amp;" - "&amp;Opatrenia!D163)</f>
        <v xml:space="preserve"> - </v>
      </c>
    </row>
    <row r="163" spans="16:17">
      <c r="P163" t="str">
        <f>CONCATENATE(ROW(P163)-2," - ",Komponenty!B187)</f>
        <v xml:space="preserve">161 - </v>
      </c>
      <c r="Q163" t="str">
        <f>CONCATENATE(Opatrenia!B164&amp;" - "&amp;Opatrenia!D164)</f>
        <v xml:space="preserve"> - </v>
      </c>
    </row>
    <row r="164" spans="16:17">
      <c r="P164" t="str">
        <f>CONCATENATE(ROW(P164)-2," - ",Komponenty!B188)</f>
        <v xml:space="preserve">162 - </v>
      </c>
      <c r="Q164" t="str">
        <f>CONCATENATE(Opatrenia!B165&amp;" - "&amp;Opatrenia!D165)</f>
        <v xml:space="preserve"> - </v>
      </c>
    </row>
    <row r="165" spans="16:17">
      <c r="P165" t="str">
        <f>CONCATENATE(ROW(P165)-2," - ",Komponenty!B189)</f>
        <v xml:space="preserve">163 - </v>
      </c>
      <c r="Q165" t="str">
        <f>CONCATENATE(Opatrenia!B166&amp;" - "&amp;Opatrenia!D166)</f>
        <v xml:space="preserve"> - </v>
      </c>
    </row>
    <row r="166" spans="16:17">
      <c r="P166" t="str">
        <f>CONCATENATE(ROW(P166)-2," - ",Komponenty!B190)</f>
        <v xml:space="preserve">164 - </v>
      </c>
      <c r="Q166" t="str">
        <f>CONCATENATE(Opatrenia!B167&amp;" - "&amp;Opatrenia!D167)</f>
        <v xml:space="preserve"> - </v>
      </c>
    </row>
    <row r="167" spans="16:17">
      <c r="P167" t="str">
        <f>CONCATENATE(ROW(P167)-2," - ",Komponenty!B191)</f>
        <v xml:space="preserve">165 - </v>
      </c>
      <c r="Q167" t="str">
        <f>CONCATENATE(Opatrenia!B168&amp;" - "&amp;Opatrenia!D168)</f>
        <v xml:space="preserve"> - </v>
      </c>
    </row>
    <row r="168" spans="16:17">
      <c r="P168" t="str">
        <f>CONCATENATE(ROW(P168)-2," - ",Komponenty!B192)</f>
        <v xml:space="preserve">166 - </v>
      </c>
      <c r="Q168" t="str">
        <f>CONCATENATE(Opatrenia!B169&amp;" - "&amp;Opatrenia!D169)</f>
        <v xml:space="preserve"> - </v>
      </c>
    </row>
    <row r="169" spans="16:17">
      <c r="P169" t="str">
        <f>CONCATENATE(ROW(P169)-2," - ",Komponenty!B193)</f>
        <v xml:space="preserve">167 - </v>
      </c>
      <c r="Q169" t="str">
        <f>CONCATENATE(Opatrenia!B170&amp;" - "&amp;Opatrenia!D170)</f>
        <v xml:space="preserve"> - </v>
      </c>
    </row>
    <row r="170" spans="16:17">
      <c r="P170" t="str">
        <f>CONCATENATE(ROW(P170)-2," - ",Komponenty!B194)</f>
        <v xml:space="preserve">168 - </v>
      </c>
      <c r="Q170" t="str">
        <f>CONCATENATE(Opatrenia!B171&amp;" - "&amp;Opatrenia!D171)</f>
        <v xml:space="preserve"> - </v>
      </c>
    </row>
    <row r="171" spans="16:17">
      <c r="P171" t="str">
        <f>CONCATENATE(ROW(P171)-2," - ",Komponenty!B195)</f>
        <v xml:space="preserve">169 - </v>
      </c>
      <c r="Q171" t="str">
        <f>CONCATENATE(Opatrenia!B172&amp;" - "&amp;Opatrenia!D172)</f>
        <v xml:space="preserve"> - </v>
      </c>
    </row>
    <row r="172" spans="16:17">
      <c r="P172" t="str">
        <f>CONCATENATE(ROW(P172)-2," - ",Komponenty!B196)</f>
        <v xml:space="preserve">170 - </v>
      </c>
      <c r="Q172" t="str">
        <f>CONCATENATE(Opatrenia!B173&amp;" - "&amp;Opatrenia!D173)</f>
        <v xml:space="preserve"> - </v>
      </c>
    </row>
    <row r="173" spans="16:17">
      <c r="P173" t="str">
        <f>CONCATENATE(ROW(P173)-2," - ",Komponenty!B197)</f>
        <v xml:space="preserve">171 - </v>
      </c>
      <c r="Q173" t="str">
        <f>CONCATENATE(Opatrenia!B174&amp;" - "&amp;Opatrenia!D174)</f>
        <v xml:space="preserve"> - </v>
      </c>
    </row>
    <row r="174" spans="16:17">
      <c r="P174" t="str">
        <f>CONCATENATE(ROW(P174)-2," - ",Komponenty!B198)</f>
        <v xml:space="preserve">172 - </v>
      </c>
      <c r="Q174" t="str">
        <f>CONCATENATE(Opatrenia!B175&amp;" - "&amp;Opatrenia!D175)</f>
        <v xml:space="preserve"> - </v>
      </c>
    </row>
    <row r="175" spans="16:17">
      <c r="P175" t="str">
        <f>CONCATENATE(ROW(P175)-2," - ",Komponenty!B199)</f>
        <v xml:space="preserve">173 - </v>
      </c>
      <c r="Q175" t="str">
        <f>CONCATENATE(Opatrenia!B176&amp;" - "&amp;Opatrenia!D176)</f>
        <v xml:space="preserve"> - </v>
      </c>
    </row>
    <row r="176" spans="16:17">
      <c r="P176" t="str">
        <f>CONCATENATE(ROW(P176)-2," - ",Komponenty!B200)</f>
        <v xml:space="preserve">174 - </v>
      </c>
      <c r="Q176" t="str">
        <f>CONCATENATE(Opatrenia!B177&amp;" - "&amp;Opatrenia!D177)</f>
        <v xml:space="preserve"> - </v>
      </c>
    </row>
    <row r="177" spans="16:17">
      <c r="P177" t="str">
        <f>CONCATENATE(ROW(P177)-2," - ",Komponenty!B201)</f>
        <v xml:space="preserve">175 - </v>
      </c>
      <c r="Q177" t="str">
        <f>CONCATENATE(Opatrenia!B178&amp;" - "&amp;Opatrenia!D178)</f>
        <v xml:space="preserve"> - </v>
      </c>
    </row>
    <row r="178" spans="16:17">
      <c r="P178" t="str">
        <f>CONCATENATE(ROW(P178)-2," - ",Komponenty!B202)</f>
        <v xml:space="preserve">176 - </v>
      </c>
      <c r="Q178" t="str">
        <f>CONCATENATE(Opatrenia!B179&amp;" - "&amp;Opatrenia!D179)</f>
        <v xml:space="preserve"> - </v>
      </c>
    </row>
    <row r="179" spans="16:17">
      <c r="P179" t="str">
        <f>CONCATENATE(ROW(P179)-2," - ",Komponenty!B203)</f>
        <v xml:space="preserve">177 - </v>
      </c>
      <c r="Q179" t="str">
        <f>CONCATENATE(Opatrenia!B180&amp;" - "&amp;Opatrenia!D180)</f>
        <v xml:space="preserve"> - </v>
      </c>
    </row>
    <row r="180" spans="16:17">
      <c r="P180" t="str">
        <f>CONCATENATE(ROW(P180)-2," - ",Komponenty!B204)</f>
        <v xml:space="preserve">178 - </v>
      </c>
      <c r="Q180" t="str">
        <f>CONCATENATE(Opatrenia!B181&amp;" - "&amp;Opatrenia!D181)</f>
        <v xml:space="preserve"> - </v>
      </c>
    </row>
    <row r="181" spans="16:17">
      <c r="P181" t="str">
        <f>CONCATENATE(ROW(P181)-2," - ",Komponenty!B205)</f>
        <v xml:space="preserve">179 - </v>
      </c>
      <c r="Q181" t="str">
        <f>CONCATENATE(Opatrenia!B182&amp;" - "&amp;Opatrenia!D182)</f>
        <v xml:space="preserve"> - </v>
      </c>
    </row>
    <row r="182" spans="16:17">
      <c r="P182" t="str">
        <f>CONCATENATE(ROW(P182)-2," - ",Komponenty!B206)</f>
        <v xml:space="preserve">180 - </v>
      </c>
      <c r="Q182" t="str">
        <f>CONCATENATE(Opatrenia!B183&amp;" - "&amp;Opatrenia!D183)</f>
        <v xml:space="preserve"> - </v>
      </c>
    </row>
    <row r="183" spans="16:17">
      <c r="P183" t="str">
        <f>CONCATENATE(ROW(P183)-2," - ",Komponenty!B207)</f>
        <v xml:space="preserve">181 - </v>
      </c>
      <c r="Q183" t="str">
        <f>CONCATENATE(Opatrenia!B184&amp;" - "&amp;Opatrenia!D184)</f>
        <v xml:space="preserve"> - </v>
      </c>
    </row>
    <row r="184" spans="16:17">
      <c r="P184" t="str">
        <f>CONCATENATE(ROW(P184)-2," - ",Komponenty!B208)</f>
        <v xml:space="preserve">182 - </v>
      </c>
      <c r="Q184" t="str">
        <f>CONCATENATE(Opatrenia!B185&amp;" - "&amp;Opatrenia!D185)</f>
        <v xml:space="preserve"> - </v>
      </c>
    </row>
    <row r="185" spans="16:17">
      <c r="P185" t="str">
        <f>CONCATENATE(ROW(P185)-2," - ",Komponenty!B209)</f>
        <v xml:space="preserve">183 - </v>
      </c>
      <c r="Q185" t="str">
        <f>CONCATENATE(Opatrenia!B186&amp;" - "&amp;Opatrenia!D186)</f>
        <v xml:space="preserve"> - </v>
      </c>
    </row>
    <row r="186" spans="16:17">
      <c r="P186" t="str">
        <f>CONCATENATE(ROW(P186)-2," - ",Komponenty!B210)</f>
        <v xml:space="preserve">184 - </v>
      </c>
      <c r="Q186" t="str">
        <f>CONCATENATE(Opatrenia!B187&amp;" - "&amp;Opatrenia!D187)</f>
        <v xml:space="preserve"> - </v>
      </c>
    </row>
    <row r="187" spans="16:17">
      <c r="P187" t="str">
        <f>CONCATENATE(ROW(P187)-2," - ",Komponenty!B211)</f>
        <v xml:space="preserve">185 - </v>
      </c>
      <c r="Q187" t="str">
        <f>CONCATENATE(Opatrenia!B188&amp;" - "&amp;Opatrenia!D188)</f>
        <v xml:space="preserve"> - </v>
      </c>
    </row>
    <row r="188" spans="16:17">
      <c r="P188" t="str">
        <f>CONCATENATE(ROW(P188)-2," - ",Komponenty!B212)</f>
        <v xml:space="preserve">186 - </v>
      </c>
      <c r="Q188" t="str">
        <f>CONCATENATE(Opatrenia!B189&amp;" - "&amp;Opatrenia!D189)</f>
        <v xml:space="preserve"> - </v>
      </c>
    </row>
    <row r="189" spans="16:17">
      <c r="P189" t="str">
        <f>CONCATENATE(ROW(P189)-2," - ",Komponenty!B213)</f>
        <v xml:space="preserve">187 - </v>
      </c>
      <c r="Q189" t="str">
        <f>CONCATENATE(Opatrenia!B190&amp;" - "&amp;Opatrenia!D190)</f>
        <v xml:space="preserve"> - </v>
      </c>
    </row>
    <row r="190" spans="16:17">
      <c r="P190" t="str">
        <f>CONCATENATE(ROW(P190)-2," - ",Komponenty!B214)</f>
        <v xml:space="preserve">188 - </v>
      </c>
      <c r="Q190" t="str">
        <f>CONCATENATE(Opatrenia!B191&amp;" - "&amp;Opatrenia!D191)</f>
        <v xml:space="preserve"> - </v>
      </c>
    </row>
    <row r="191" spans="16:17">
      <c r="P191" t="str">
        <f>CONCATENATE(ROW(P191)-2," - ",Komponenty!B215)</f>
        <v xml:space="preserve">189 - </v>
      </c>
      <c r="Q191" t="str">
        <f>CONCATENATE(Opatrenia!B192&amp;" - "&amp;Opatrenia!D192)</f>
        <v xml:space="preserve"> - </v>
      </c>
    </row>
    <row r="192" spans="16:17">
      <c r="P192" t="str">
        <f>CONCATENATE(ROW(P192)-2," - ",Komponenty!B216)</f>
        <v xml:space="preserve">190 - </v>
      </c>
      <c r="Q192" t="str">
        <f>CONCATENATE(Opatrenia!B193&amp;" - "&amp;Opatrenia!D193)</f>
        <v xml:space="preserve"> - </v>
      </c>
    </row>
    <row r="193" spans="16:17">
      <c r="P193" t="str">
        <f>CONCATENATE(ROW(P193)-2," - ",Komponenty!B217)</f>
        <v xml:space="preserve">191 - </v>
      </c>
      <c r="Q193" t="str">
        <f>CONCATENATE(Opatrenia!B194&amp;" - "&amp;Opatrenia!D194)</f>
        <v xml:space="preserve"> - </v>
      </c>
    </row>
    <row r="194" spans="16:17">
      <c r="P194" t="str">
        <f>CONCATENATE(ROW(P194)-2," - ",Komponenty!B218)</f>
        <v xml:space="preserve">192 - </v>
      </c>
      <c r="Q194" t="str">
        <f>CONCATENATE(Opatrenia!B195&amp;" - "&amp;Opatrenia!D195)</f>
        <v xml:space="preserve"> - </v>
      </c>
    </row>
    <row r="195" spans="16:17">
      <c r="P195" t="str">
        <f>CONCATENATE(ROW(P195)-2," - ",Komponenty!B219)</f>
        <v xml:space="preserve">193 - </v>
      </c>
      <c r="Q195" t="str">
        <f>CONCATENATE(Opatrenia!B196&amp;" - "&amp;Opatrenia!D196)</f>
        <v xml:space="preserve"> - </v>
      </c>
    </row>
    <row r="196" spans="16:17">
      <c r="P196" t="str">
        <f>CONCATENATE(ROW(P196)-2," - ",Komponenty!B220)</f>
        <v xml:space="preserve">194 - </v>
      </c>
      <c r="Q196" t="str">
        <f>CONCATENATE(Opatrenia!B197&amp;" - "&amp;Opatrenia!D197)</f>
        <v xml:space="preserve"> - </v>
      </c>
    </row>
    <row r="197" spans="16:17">
      <c r="P197" t="str">
        <f>CONCATENATE(ROW(P197)-2," - ",Komponenty!B221)</f>
        <v xml:space="preserve">195 - </v>
      </c>
      <c r="Q197" t="str">
        <f>CONCATENATE(Opatrenia!B198&amp;" - "&amp;Opatrenia!D198)</f>
        <v xml:space="preserve"> - </v>
      </c>
    </row>
    <row r="198" spans="16:17">
      <c r="P198" t="str">
        <f>CONCATENATE(ROW(P198)-2," - ",Komponenty!B222)</f>
        <v xml:space="preserve">196 - </v>
      </c>
      <c r="Q198" t="str">
        <f>CONCATENATE(Opatrenia!B199&amp;" - "&amp;Opatrenia!D199)</f>
        <v xml:space="preserve"> - </v>
      </c>
    </row>
    <row r="199" spans="16:17">
      <c r="P199" t="str">
        <f>CONCATENATE(ROW(P199)-2," - ",Komponenty!B223)</f>
        <v xml:space="preserve">197 - </v>
      </c>
      <c r="Q199" t="str">
        <f>CONCATENATE(Opatrenia!B200&amp;" - "&amp;Opatrenia!D200)</f>
        <v xml:space="preserve"> - </v>
      </c>
    </row>
    <row r="200" spans="16:17">
      <c r="P200" t="str">
        <f>CONCATENATE(ROW(P200)-2," - ",Komponenty!B224)</f>
        <v xml:space="preserve">198 - </v>
      </c>
      <c r="Q200" t="str">
        <f>CONCATENATE(Opatrenia!B201&amp;" - "&amp;Opatrenia!D201)</f>
        <v xml:space="preserve"> - </v>
      </c>
    </row>
    <row r="201" spans="16:17">
      <c r="P201" t="str">
        <f>CONCATENATE(ROW(P201)-2," - ",Komponenty!B225)</f>
        <v xml:space="preserve">199 - </v>
      </c>
      <c r="Q201" t="str">
        <f>CONCATENATE(Opatrenia!B202&amp;" - "&amp;Opatrenia!D202)</f>
        <v xml:space="preserve"> - </v>
      </c>
    </row>
    <row r="202" spans="16:17">
      <c r="P202" t="str">
        <f>CONCATENATE(ROW(P202)-2," - ",Komponenty!B226)</f>
        <v xml:space="preserve">200 - </v>
      </c>
      <c r="Q202" t="str">
        <f>CONCATENATE(Opatrenia!B203&amp;" - "&amp;Opatrenia!D203)</f>
        <v xml:space="preserve"> - </v>
      </c>
    </row>
    <row r="203" spans="16:17">
      <c r="P203" t="str">
        <f>CONCATENATE(ROW(P203)-2," - ",Komponenty!B227)</f>
        <v xml:space="preserve">201 - </v>
      </c>
      <c r="Q203" t="str">
        <f>CONCATENATE(Opatrenia!B204&amp;" - "&amp;Opatrenia!D204)</f>
        <v xml:space="preserve"> - </v>
      </c>
    </row>
    <row r="204" spans="16:17">
      <c r="P204" t="str">
        <f>CONCATENATE(ROW(P204)-2," - ",Komponenty!B228)</f>
        <v xml:space="preserve">202 - </v>
      </c>
      <c r="Q204" t="str">
        <f>CONCATENATE(Opatrenia!B205&amp;" - "&amp;Opatrenia!D205)</f>
        <v xml:space="preserve"> - </v>
      </c>
    </row>
    <row r="205" spans="16:17">
      <c r="P205" t="str">
        <f>CONCATENATE(ROW(P205)-2," - ",Komponenty!B229)</f>
        <v xml:space="preserve">203 - </v>
      </c>
      <c r="Q205" t="str">
        <f>CONCATENATE(Opatrenia!B206&amp;" - "&amp;Opatrenia!D206)</f>
        <v xml:space="preserve"> - </v>
      </c>
    </row>
    <row r="206" spans="16:17">
      <c r="P206" t="str">
        <f>CONCATENATE(ROW(P206)-2," - ",Komponenty!B230)</f>
        <v xml:space="preserve">204 - </v>
      </c>
      <c r="Q206" t="str">
        <f>CONCATENATE(Opatrenia!B207&amp;" - "&amp;Opatrenia!D207)</f>
        <v xml:space="preserve"> - </v>
      </c>
    </row>
    <row r="207" spans="16:17">
      <c r="P207" t="str">
        <f>CONCATENATE(ROW(P207)-2," - ",Komponenty!B231)</f>
        <v xml:space="preserve">205 - </v>
      </c>
      <c r="Q207" t="str">
        <f>CONCATENATE(Opatrenia!B208&amp;" - "&amp;Opatrenia!D208)</f>
        <v xml:space="preserve"> - </v>
      </c>
    </row>
    <row r="208" spans="16:17">
      <c r="P208" t="str">
        <f>CONCATENATE(ROW(P208)-2," - ",Komponenty!B232)</f>
        <v xml:space="preserve">206 - </v>
      </c>
      <c r="Q208" t="str">
        <f>CONCATENATE(Opatrenia!B209&amp;" - "&amp;Opatrenia!D209)</f>
        <v xml:space="preserve"> - </v>
      </c>
    </row>
    <row r="209" spans="16:17">
      <c r="P209" t="str">
        <f>CONCATENATE(ROW(P209)-2," - ",Komponenty!B233)</f>
        <v xml:space="preserve">207 - </v>
      </c>
      <c r="Q209" t="str">
        <f>CONCATENATE(Opatrenia!B210&amp;" - "&amp;Opatrenia!D210)</f>
        <v xml:space="preserve"> - </v>
      </c>
    </row>
    <row r="210" spans="16:17">
      <c r="P210" t="str">
        <f>CONCATENATE(ROW(P210)-2," - ",Komponenty!B234)</f>
        <v xml:space="preserve">208 - </v>
      </c>
      <c r="Q210" t="str">
        <f>CONCATENATE(Opatrenia!B211&amp;" - "&amp;Opatrenia!D211)</f>
        <v xml:space="preserve"> - </v>
      </c>
    </row>
    <row r="211" spans="16:17">
      <c r="P211" t="str">
        <f>CONCATENATE(ROW(P211)-2," - ",Komponenty!B235)</f>
        <v xml:space="preserve">209 - </v>
      </c>
      <c r="Q211" t="str">
        <f>CONCATENATE(Opatrenia!B212&amp;" - "&amp;Opatrenia!D212)</f>
        <v xml:space="preserve"> - </v>
      </c>
    </row>
    <row r="212" spans="16:17">
      <c r="P212" t="str">
        <f>CONCATENATE(ROW(P212)-2," - ",Komponenty!B236)</f>
        <v xml:space="preserve">210 - </v>
      </c>
      <c r="Q212" t="str">
        <f>CONCATENATE(Opatrenia!B213&amp;" - "&amp;Opatrenia!D213)</f>
        <v xml:space="preserve"> - </v>
      </c>
    </row>
    <row r="213" spans="16:17">
      <c r="P213" t="str">
        <f>CONCATENATE(ROW(P213)-2," - ",Komponenty!B237)</f>
        <v xml:space="preserve">211 - </v>
      </c>
      <c r="Q213" t="str">
        <f>CONCATENATE(Opatrenia!B214&amp;" - "&amp;Opatrenia!D214)</f>
        <v xml:space="preserve"> - </v>
      </c>
    </row>
    <row r="214" spans="16:17">
      <c r="P214" t="str">
        <f>CONCATENATE(ROW(P214)-2," - ",Komponenty!B238)</f>
        <v xml:space="preserve">212 - </v>
      </c>
      <c r="Q214" t="str">
        <f>CONCATENATE(Opatrenia!B215&amp;" - "&amp;Opatrenia!D215)</f>
        <v xml:space="preserve"> - </v>
      </c>
    </row>
    <row r="215" spans="16:17">
      <c r="P215" t="str">
        <f>CONCATENATE(ROW(P215)-2," - ",Komponenty!B239)</f>
        <v xml:space="preserve">213 - </v>
      </c>
      <c r="Q215" t="str">
        <f>CONCATENATE(Opatrenia!B216&amp;" - "&amp;Opatrenia!D216)</f>
        <v xml:space="preserve"> - </v>
      </c>
    </row>
    <row r="216" spans="16:17">
      <c r="P216" t="str">
        <f>CONCATENATE(ROW(P216)-2," - ",Komponenty!B240)</f>
        <v xml:space="preserve">214 - </v>
      </c>
      <c r="Q216" t="str">
        <f>CONCATENATE(Opatrenia!B217&amp;" - "&amp;Opatrenia!D217)</f>
        <v xml:space="preserve"> - </v>
      </c>
    </row>
    <row r="217" spans="16:17">
      <c r="P217" t="str">
        <f>CONCATENATE(ROW(P217)-2," - ",Komponenty!B241)</f>
        <v xml:space="preserve">215 - </v>
      </c>
      <c r="Q217" t="str">
        <f>CONCATENATE(Opatrenia!B218&amp;" - "&amp;Opatrenia!D218)</f>
        <v xml:space="preserve"> - </v>
      </c>
    </row>
    <row r="218" spans="16:17">
      <c r="P218" t="str">
        <f>CONCATENATE(ROW(P218)-2," - ",Komponenty!B242)</f>
        <v xml:space="preserve">216 - </v>
      </c>
      <c r="Q218" t="str">
        <f>CONCATENATE(Opatrenia!B219&amp;" - "&amp;Opatrenia!D219)</f>
        <v xml:space="preserve"> - </v>
      </c>
    </row>
    <row r="219" spans="16:17">
      <c r="P219" t="str">
        <f>CONCATENATE(ROW(P219)-2," - ",Komponenty!B243)</f>
        <v xml:space="preserve">217 - </v>
      </c>
      <c r="Q219" t="str">
        <f>CONCATENATE(Opatrenia!B220&amp;" - "&amp;Opatrenia!D220)</f>
        <v xml:space="preserve"> - </v>
      </c>
    </row>
    <row r="220" spans="16:17">
      <c r="P220" t="str">
        <f>CONCATENATE(ROW(P220)-2," - ",Komponenty!B244)</f>
        <v xml:space="preserve">218 - </v>
      </c>
      <c r="Q220" t="str">
        <f>CONCATENATE(Opatrenia!B221&amp;" - "&amp;Opatrenia!D221)</f>
        <v xml:space="preserve"> - </v>
      </c>
    </row>
    <row r="221" spans="16:17">
      <c r="P221" t="str">
        <f>CONCATENATE(ROW(P221)-2," - ",Komponenty!B245)</f>
        <v xml:space="preserve">219 - </v>
      </c>
      <c r="Q221" t="str">
        <f>CONCATENATE(Opatrenia!B222&amp;" - "&amp;Opatrenia!D222)</f>
        <v xml:space="preserve"> - </v>
      </c>
    </row>
    <row r="222" spans="16:17">
      <c r="P222" t="str">
        <f>CONCATENATE(ROW(P222)-2," - ",Komponenty!B246)</f>
        <v xml:space="preserve">220 - </v>
      </c>
      <c r="Q222" t="str">
        <f>CONCATENATE(Opatrenia!B223&amp;" - "&amp;Opatrenia!D223)</f>
        <v xml:space="preserve"> - </v>
      </c>
    </row>
    <row r="223" spans="16:17">
      <c r="P223" t="str">
        <f>CONCATENATE(ROW(P223)-2," - ",Komponenty!B247)</f>
        <v xml:space="preserve">221 - </v>
      </c>
      <c r="Q223" t="str">
        <f>CONCATENATE(Opatrenia!B224&amp;" - "&amp;Opatrenia!D224)</f>
        <v xml:space="preserve"> - </v>
      </c>
    </row>
    <row r="224" spans="16:17">
      <c r="P224" t="str">
        <f>CONCATENATE(ROW(P224)-2," - ",Komponenty!B248)</f>
        <v xml:space="preserve">222 - </v>
      </c>
      <c r="Q224" t="str">
        <f>CONCATENATE(Opatrenia!B225&amp;" - "&amp;Opatrenia!D225)</f>
        <v xml:space="preserve"> - </v>
      </c>
    </row>
    <row r="225" spans="16:17">
      <c r="P225" t="str">
        <f>CONCATENATE(ROW(P225)-2," - ",Komponenty!B249)</f>
        <v xml:space="preserve">223 - </v>
      </c>
      <c r="Q225" t="str">
        <f>CONCATENATE(Opatrenia!B226&amp;" - "&amp;Opatrenia!D226)</f>
        <v xml:space="preserve"> - </v>
      </c>
    </row>
    <row r="226" spans="16:17">
      <c r="P226" t="str">
        <f>CONCATENATE(ROW(P226)-2," - ",Komponenty!B250)</f>
        <v xml:space="preserve">224 - </v>
      </c>
      <c r="Q226" t="str">
        <f>CONCATENATE(Opatrenia!B227&amp;" - "&amp;Opatrenia!D227)</f>
        <v xml:space="preserve"> - </v>
      </c>
    </row>
    <row r="227" spans="16:17">
      <c r="P227" t="str">
        <f>CONCATENATE(ROW(P227)-2," - ",Komponenty!B251)</f>
        <v xml:space="preserve">225 - </v>
      </c>
      <c r="Q227" t="str">
        <f>CONCATENATE(Opatrenia!B228&amp;" - "&amp;Opatrenia!D228)</f>
        <v xml:space="preserve"> - </v>
      </c>
    </row>
    <row r="228" spans="16:17">
      <c r="P228" t="str">
        <f>CONCATENATE(ROW(P228)-2," - ",Komponenty!B252)</f>
        <v xml:space="preserve">226 - </v>
      </c>
      <c r="Q228" t="str">
        <f>CONCATENATE(Opatrenia!B229&amp;" - "&amp;Opatrenia!D229)</f>
        <v xml:space="preserve"> - </v>
      </c>
    </row>
    <row r="229" spans="16:17">
      <c r="P229" t="str">
        <f>CONCATENATE(ROW(P229)-2," - ",Komponenty!B253)</f>
        <v xml:space="preserve">227 - </v>
      </c>
      <c r="Q229" t="str">
        <f>CONCATENATE(Opatrenia!B230&amp;" - "&amp;Opatrenia!D230)</f>
        <v xml:space="preserve"> - </v>
      </c>
    </row>
    <row r="230" spans="16:17">
      <c r="P230" t="str">
        <f>CONCATENATE(ROW(P230)-2," - ",Komponenty!B254)</f>
        <v xml:space="preserve">228 - </v>
      </c>
      <c r="Q230" t="str">
        <f>CONCATENATE(Opatrenia!B231&amp;" - "&amp;Opatrenia!D231)</f>
        <v xml:space="preserve"> - </v>
      </c>
    </row>
    <row r="231" spans="16:17">
      <c r="P231" t="str">
        <f>CONCATENATE(ROW(P231)-2," - ",Komponenty!B255)</f>
        <v xml:space="preserve">229 - </v>
      </c>
      <c r="Q231" t="str">
        <f>CONCATENATE(Opatrenia!B232&amp;" - "&amp;Opatrenia!D232)</f>
        <v xml:space="preserve"> - </v>
      </c>
    </row>
    <row r="232" spans="16:17">
      <c r="P232" t="str">
        <f>CONCATENATE(ROW(P232)-2," - ",Komponenty!B256)</f>
        <v xml:space="preserve">230 - </v>
      </c>
      <c r="Q232" t="str">
        <f>CONCATENATE(Opatrenia!B233&amp;" - "&amp;Opatrenia!D233)</f>
        <v xml:space="preserve"> - </v>
      </c>
    </row>
    <row r="233" spans="16:17">
      <c r="P233" t="str">
        <f>CONCATENATE(ROW(P233)-2," - ",Komponenty!B257)</f>
        <v xml:space="preserve">231 - </v>
      </c>
      <c r="Q233" t="str">
        <f>CONCATENATE(Opatrenia!B234&amp;" - "&amp;Opatrenia!D234)</f>
        <v xml:space="preserve"> - </v>
      </c>
    </row>
    <row r="234" spans="16:17">
      <c r="P234" t="str">
        <f>CONCATENATE(ROW(P234)-2," - ",Komponenty!B258)</f>
        <v xml:space="preserve">232 - </v>
      </c>
      <c r="Q234" t="str">
        <f>CONCATENATE(Opatrenia!B235&amp;" - "&amp;Opatrenia!D235)</f>
        <v xml:space="preserve"> - </v>
      </c>
    </row>
    <row r="235" spans="16:17">
      <c r="P235" t="str">
        <f>CONCATENATE(ROW(P235)-2," - ",Komponenty!B259)</f>
        <v xml:space="preserve">233 - </v>
      </c>
      <c r="Q235" t="str">
        <f>CONCATENATE(Opatrenia!B236&amp;" - "&amp;Opatrenia!D236)</f>
        <v xml:space="preserve"> - </v>
      </c>
    </row>
    <row r="236" spans="16:17">
      <c r="P236" t="str">
        <f>CONCATENATE(ROW(P236)-2," - ",Komponenty!B260)</f>
        <v xml:space="preserve">234 - </v>
      </c>
      <c r="Q236" t="str">
        <f>CONCATENATE(Opatrenia!B237&amp;" - "&amp;Opatrenia!D237)</f>
        <v xml:space="preserve"> - </v>
      </c>
    </row>
    <row r="237" spans="16:17">
      <c r="P237" t="str">
        <f>CONCATENATE(ROW(P237)-2," - ",Komponenty!B261)</f>
        <v xml:space="preserve">235 - </v>
      </c>
      <c r="Q237" t="str">
        <f>CONCATENATE(Opatrenia!B238&amp;" - "&amp;Opatrenia!D238)</f>
        <v xml:space="preserve"> - </v>
      </c>
    </row>
    <row r="238" spans="16:17">
      <c r="P238" t="str">
        <f>CONCATENATE(ROW(P238)-2," - ",Komponenty!B262)</f>
        <v xml:space="preserve">236 - </v>
      </c>
      <c r="Q238" t="str">
        <f>CONCATENATE(Opatrenia!B239&amp;" - "&amp;Opatrenia!D239)</f>
        <v xml:space="preserve"> - </v>
      </c>
    </row>
    <row r="239" spans="16:17">
      <c r="P239" t="str">
        <f>CONCATENATE(ROW(P239)-2," - ",Komponenty!B263)</f>
        <v xml:space="preserve">237 - </v>
      </c>
      <c r="Q239" t="str">
        <f>CONCATENATE(Opatrenia!B240&amp;" - "&amp;Opatrenia!D240)</f>
        <v xml:space="preserve"> - </v>
      </c>
    </row>
    <row r="240" spans="16:17">
      <c r="P240" t="str">
        <f>CONCATENATE(ROW(P240)-2," - ",Komponenty!B264)</f>
        <v xml:space="preserve">238 - </v>
      </c>
      <c r="Q240" t="str">
        <f>CONCATENATE(Opatrenia!B241&amp;" - "&amp;Opatrenia!D241)</f>
        <v xml:space="preserve"> - </v>
      </c>
    </row>
    <row r="241" spans="16:17">
      <c r="P241" t="str">
        <f>CONCATENATE(ROW(P241)-2," - ",Komponenty!B265)</f>
        <v xml:space="preserve">239 - </v>
      </c>
      <c r="Q241" t="str">
        <f>CONCATENATE(Opatrenia!B242&amp;" - "&amp;Opatrenia!D242)</f>
        <v xml:space="preserve"> - </v>
      </c>
    </row>
    <row r="242" spans="16:17">
      <c r="P242" t="str">
        <f>CONCATENATE(ROW(P242)-2," - ",Komponenty!B266)</f>
        <v xml:space="preserve">240 - </v>
      </c>
      <c r="Q242" t="str">
        <f>CONCATENATE(Opatrenia!B243&amp;" - "&amp;Opatrenia!D243)</f>
        <v xml:space="preserve"> - </v>
      </c>
    </row>
    <row r="243" spans="16:17">
      <c r="P243" t="str">
        <f>CONCATENATE(ROW(P243)-2," - ",Komponenty!B267)</f>
        <v xml:space="preserve">241 - </v>
      </c>
      <c r="Q243" t="str">
        <f>CONCATENATE(Opatrenia!B244&amp;" - "&amp;Opatrenia!D244)</f>
        <v xml:space="preserve"> - </v>
      </c>
    </row>
    <row r="244" spans="16:17">
      <c r="P244" t="str">
        <f>CONCATENATE(ROW(P244)-2," - ",Komponenty!B268)</f>
        <v xml:space="preserve">242 - </v>
      </c>
      <c r="Q244" t="str">
        <f>CONCATENATE(Opatrenia!B245&amp;" - "&amp;Opatrenia!D245)</f>
        <v xml:space="preserve"> - </v>
      </c>
    </row>
    <row r="245" spans="16:17">
      <c r="P245" t="str">
        <f>CONCATENATE(ROW(P245)-2," - ",Komponenty!B269)</f>
        <v xml:space="preserve">243 - </v>
      </c>
      <c r="Q245" t="str">
        <f>CONCATENATE(Opatrenia!B246&amp;" - "&amp;Opatrenia!D246)</f>
        <v xml:space="preserve"> - </v>
      </c>
    </row>
    <row r="246" spans="16:17">
      <c r="P246" t="str">
        <f>CONCATENATE(ROW(P246)-2," - ",Komponenty!B270)</f>
        <v xml:space="preserve">244 - </v>
      </c>
      <c r="Q246" t="str">
        <f>CONCATENATE(Opatrenia!B247&amp;" - "&amp;Opatrenia!D247)</f>
        <v xml:space="preserve"> - </v>
      </c>
    </row>
    <row r="247" spans="16:17">
      <c r="P247" t="str">
        <f>CONCATENATE(ROW(P247)-2," - ",Komponenty!B271)</f>
        <v xml:space="preserve">245 - </v>
      </c>
      <c r="Q247" t="str">
        <f>CONCATENATE(Opatrenia!B248&amp;" - "&amp;Opatrenia!D248)</f>
        <v xml:space="preserve"> - </v>
      </c>
    </row>
    <row r="248" spans="16:17">
      <c r="P248" t="str">
        <f>CONCATENATE(ROW(P248)-2," - ",Komponenty!B272)</f>
        <v xml:space="preserve">246 - </v>
      </c>
      <c r="Q248" t="str">
        <f>CONCATENATE(Opatrenia!B249&amp;" - "&amp;Opatrenia!D249)</f>
        <v xml:space="preserve"> - </v>
      </c>
    </row>
    <row r="249" spans="16:17">
      <c r="P249" t="str">
        <f>CONCATENATE(ROW(P249)-2," - ",Komponenty!B273)</f>
        <v xml:space="preserve">247 - </v>
      </c>
      <c r="Q249" t="str">
        <f>CONCATENATE(Opatrenia!B250&amp;" - "&amp;Opatrenia!D250)</f>
        <v xml:space="preserve"> - </v>
      </c>
    </row>
    <row r="250" spans="16:17">
      <c r="P250" t="str">
        <f>CONCATENATE(ROW(P250)-2," - ",Komponenty!B274)</f>
        <v xml:space="preserve">248 - </v>
      </c>
      <c r="Q250" t="str">
        <f>CONCATENATE(Opatrenia!B251&amp;" - "&amp;Opatrenia!D251)</f>
        <v xml:space="preserve"> - </v>
      </c>
    </row>
    <row r="251" spans="16:17">
      <c r="P251" t="str">
        <f>CONCATENATE(ROW(P251)-2," - ",Komponenty!B275)</f>
        <v xml:space="preserve">249 - </v>
      </c>
      <c r="Q251" t="str">
        <f>CONCATENATE(Opatrenia!B252&amp;" - "&amp;Opatrenia!D252)</f>
        <v xml:space="preserve"> - </v>
      </c>
    </row>
    <row r="252" spans="16:17">
      <c r="P252" t="str">
        <f>CONCATENATE(ROW(P252)-2," - ",Komponenty!B276)</f>
        <v xml:space="preserve">250 - </v>
      </c>
      <c r="Q252" t="str">
        <f>CONCATENATE(Opatrenia!B253&amp;" - "&amp;Opatrenia!D253)</f>
        <v xml:space="preserve"> - </v>
      </c>
    </row>
    <row r="253" spans="16:17">
      <c r="P253" t="str">
        <f>CONCATENATE(ROW(P253)-2," - ",Komponenty!B277)</f>
        <v xml:space="preserve">251 - </v>
      </c>
      <c r="Q253" t="str">
        <f>CONCATENATE(Opatrenia!B254&amp;" - "&amp;Opatrenia!D254)</f>
        <v xml:space="preserve"> - </v>
      </c>
    </row>
    <row r="254" spans="16:17">
      <c r="P254" t="str">
        <f>CONCATENATE(ROW(P254)-2," - ",Komponenty!B278)</f>
        <v xml:space="preserve">252 - </v>
      </c>
      <c r="Q254" t="str">
        <f>CONCATENATE(Opatrenia!B255&amp;" - "&amp;Opatrenia!D255)</f>
        <v xml:space="preserve"> - </v>
      </c>
    </row>
    <row r="255" spans="16:17">
      <c r="P255" t="str">
        <f>CONCATENATE(ROW(P255)-2," - ",Komponenty!B279)</f>
        <v xml:space="preserve">253 - </v>
      </c>
      <c r="Q255" t="str">
        <f>CONCATENATE(Opatrenia!B256&amp;" - "&amp;Opatrenia!D256)</f>
        <v xml:space="preserve"> - </v>
      </c>
    </row>
    <row r="256" spans="16:17">
      <c r="P256" t="str">
        <f>CONCATENATE(ROW(P256)-2," - ",Komponenty!B280)</f>
        <v xml:space="preserve">254 - </v>
      </c>
      <c r="Q256" t="str">
        <f>CONCATENATE(Opatrenia!B257&amp;" - "&amp;Opatrenia!D257)</f>
        <v xml:space="preserve"> - </v>
      </c>
    </row>
    <row r="257" spans="16:17">
      <c r="P257" t="str">
        <f>CONCATENATE(ROW(P257)-2," - ",Komponenty!B281)</f>
        <v xml:space="preserve">255 - </v>
      </c>
      <c r="Q257" t="str">
        <f>CONCATENATE(Opatrenia!B258&amp;" - "&amp;Opatrenia!D258)</f>
        <v xml:space="preserve"> - </v>
      </c>
    </row>
    <row r="258" spans="16:17">
      <c r="P258" t="str">
        <f>CONCATENATE(ROW(P258)-2," - ",Komponenty!B282)</f>
        <v xml:space="preserve">256 - </v>
      </c>
      <c r="Q258" t="str">
        <f>CONCATENATE(Opatrenia!B259&amp;" - "&amp;Opatrenia!D259)</f>
        <v xml:space="preserve"> - </v>
      </c>
    </row>
    <row r="259" spans="16:17">
      <c r="P259" t="str">
        <f>CONCATENATE(ROW(P259)-2," - ",Komponenty!B283)</f>
        <v xml:space="preserve">257 - </v>
      </c>
      <c r="Q259" t="str">
        <f>CONCATENATE(Opatrenia!B260&amp;" - "&amp;Opatrenia!D260)</f>
        <v xml:space="preserve"> - </v>
      </c>
    </row>
    <row r="260" spans="16:17">
      <c r="P260" t="str">
        <f>CONCATENATE(ROW(P260)-2," - ",Komponenty!B284)</f>
        <v xml:space="preserve">258 - </v>
      </c>
      <c r="Q260" t="str">
        <f>CONCATENATE(Opatrenia!B261&amp;" - "&amp;Opatrenia!D261)</f>
        <v xml:space="preserve"> - </v>
      </c>
    </row>
    <row r="261" spans="16:17">
      <c r="P261" t="str">
        <f>CONCATENATE(ROW(P261)-2," - ",Komponenty!B285)</f>
        <v xml:space="preserve">259 - </v>
      </c>
      <c r="Q261" t="str">
        <f>CONCATENATE(Opatrenia!B262&amp;" - "&amp;Opatrenia!D262)</f>
        <v xml:space="preserve"> - </v>
      </c>
    </row>
    <row r="262" spans="16:17">
      <c r="P262" t="str">
        <f>CONCATENATE(ROW(P262)-2," - ",Komponenty!B286)</f>
        <v xml:space="preserve">260 - </v>
      </c>
      <c r="Q262" t="str">
        <f>CONCATENATE(Opatrenia!B263&amp;" - "&amp;Opatrenia!D263)</f>
        <v xml:space="preserve"> - </v>
      </c>
    </row>
    <row r="263" spans="16:17">
      <c r="P263" t="str">
        <f>CONCATENATE(ROW(P263)-2," - ",Komponenty!B287)</f>
        <v xml:space="preserve">261 - </v>
      </c>
      <c r="Q263" t="str">
        <f>CONCATENATE(Opatrenia!B264&amp;" - "&amp;Opatrenia!D264)</f>
        <v xml:space="preserve"> - </v>
      </c>
    </row>
    <row r="264" spans="16:17">
      <c r="P264" t="str">
        <f>CONCATENATE(ROW(P264)-2," - ",Komponenty!B288)</f>
        <v xml:space="preserve">262 - </v>
      </c>
      <c r="Q264" t="str">
        <f>CONCATENATE(Opatrenia!B265&amp;" - "&amp;Opatrenia!D265)</f>
        <v xml:space="preserve"> - </v>
      </c>
    </row>
    <row r="265" spans="16:17">
      <c r="P265" t="str">
        <f>CONCATENATE(ROW(P265)-2," - ",Komponenty!B289)</f>
        <v xml:space="preserve">263 - </v>
      </c>
      <c r="Q265" t="str">
        <f>CONCATENATE(Opatrenia!B266&amp;" - "&amp;Opatrenia!D266)</f>
        <v xml:space="preserve"> - </v>
      </c>
    </row>
    <row r="266" spans="16:17">
      <c r="P266" t="str">
        <f>CONCATENATE(ROW(P266)-2," - ",Komponenty!B290)</f>
        <v xml:space="preserve">264 - </v>
      </c>
      <c r="Q266" t="str">
        <f>CONCATENATE(Opatrenia!B267&amp;" - "&amp;Opatrenia!D267)</f>
        <v xml:space="preserve"> - </v>
      </c>
    </row>
    <row r="267" spans="16:17">
      <c r="P267" t="str">
        <f>CONCATENATE(ROW(P267)-2," - ",Komponenty!B291)</f>
        <v xml:space="preserve">265 - </v>
      </c>
      <c r="Q267" t="str">
        <f>CONCATENATE(Opatrenia!B268&amp;" - "&amp;Opatrenia!D268)</f>
        <v xml:space="preserve"> - </v>
      </c>
    </row>
    <row r="268" spans="16:17">
      <c r="P268" t="str">
        <f>CONCATENATE(ROW(P268)-2," - ",Komponenty!B292)</f>
        <v xml:space="preserve">266 - </v>
      </c>
      <c r="Q268" t="str">
        <f>CONCATENATE(Opatrenia!B269&amp;" - "&amp;Opatrenia!D269)</f>
        <v xml:space="preserve"> - </v>
      </c>
    </row>
    <row r="269" spans="16:17">
      <c r="P269" t="str">
        <f>CONCATENATE(ROW(P269)-2," - ",Komponenty!B293)</f>
        <v xml:space="preserve">267 - </v>
      </c>
      <c r="Q269" t="str">
        <f>CONCATENATE(Opatrenia!B270&amp;" - "&amp;Opatrenia!D270)</f>
        <v xml:space="preserve"> - </v>
      </c>
    </row>
    <row r="270" spans="16:17">
      <c r="P270" t="str">
        <f>CONCATENATE(ROW(P270)-2," - ",Komponenty!B294)</f>
        <v xml:space="preserve">268 - </v>
      </c>
      <c r="Q270" t="str">
        <f>CONCATENATE(Opatrenia!B271&amp;" - "&amp;Opatrenia!D271)</f>
        <v xml:space="preserve"> - </v>
      </c>
    </row>
    <row r="271" spans="16:17">
      <c r="P271" t="str">
        <f>CONCATENATE(ROW(P271)-2," - ",Komponenty!B295)</f>
        <v xml:space="preserve">269 - </v>
      </c>
      <c r="Q271" t="str">
        <f>CONCATENATE(Opatrenia!B272&amp;" - "&amp;Opatrenia!D272)</f>
        <v xml:space="preserve"> - </v>
      </c>
    </row>
    <row r="272" spans="16:17">
      <c r="P272" t="str">
        <f>CONCATENATE(ROW(P272)-2," - ",Komponenty!B296)</f>
        <v xml:space="preserve">270 - </v>
      </c>
      <c r="Q272" t="str">
        <f>CONCATENATE(Opatrenia!B273&amp;" - "&amp;Opatrenia!D273)</f>
        <v xml:space="preserve"> - </v>
      </c>
    </row>
    <row r="273" spans="16:17">
      <c r="P273" t="str">
        <f>CONCATENATE(ROW(P273)-2," - ",Komponenty!B297)</f>
        <v xml:space="preserve">271 - </v>
      </c>
      <c r="Q273" t="str">
        <f>CONCATENATE(Opatrenia!B274&amp;" - "&amp;Opatrenia!D274)</f>
        <v xml:space="preserve"> - </v>
      </c>
    </row>
    <row r="274" spans="16:17">
      <c r="P274" t="str">
        <f>CONCATENATE(ROW(P274)-2," - ",Komponenty!B298)</f>
        <v xml:space="preserve">272 - </v>
      </c>
      <c r="Q274" t="str">
        <f>CONCATENATE(Opatrenia!B275&amp;" - "&amp;Opatrenia!D275)</f>
        <v xml:space="preserve"> - </v>
      </c>
    </row>
    <row r="275" spans="16:17">
      <c r="P275" t="str">
        <f>CONCATENATE(ROW(P275)-2," - ",Komponenty!B299)</f>
        <v xml:space="preserve">273 - </v>
      </c>
      <c r="Q275" t="str">
        <f>CONCATENATE(Opatrenia!B276&amp;" - "&amp;Opatrenia!D276)</f>
        <v xml:space="preserve"> - </v>
      </c>
    </row>
    <row r="276" spans="16:17">
      <c r="P276" t="str">
        <f>CONCATENATE(ROW(P276)-2," - ",Komponenty!B300)</f>
        <v xml:space="preserve">274 - </v>
      </c>
      <c r="Q276" t="str">
        <f>CONCATENATE(Opatrenia!B277&amp;" - "&amp;Opatrenia!D277)</f>
        <v xml:space="preserve"> - </v>
      </c>
    </row>
    <row r="277" spans="16:17">
      <c r="P277" t="str">
        <f>CONCATENATE(ROW(P277)-2," - ",Komponenty!B301)</f>
        <v xml:space="preserve">275 - </v>
      </c>
      <c r="Q277" t="str">
        <f>CONCATENATE(Opatrenia!B278&amp;" - "&amp;Opatrenia!D278)</f>
        <v xml:space="preserve"> - </v>
      </c>
    </row>
    <row r="278" spans="16:17">
      <c r="P278" t="str">
        <f>CONCATENATE(ROW(P278)-2," - ",Komponenty!B302)</f>
        <v xml:space="preserve">276 - </v>
      </c>
      <c r="Q278" t="str">
        <f>CONCATENATE(Opatrenia!B279&amp;" - "&amp;Opatrenia!D279)</f>
        <v xml:space="preserve"> - </v>
      </c>
    </row>
    <row r="279" spans="16:17">
      <c r="P279" t="str">
        <f>CONCATENATE(ROW(P279)-2," - ",Komponenty!B303)</f>
        <v xml:space="preserve">277 - </v>
      </c>
      <c r="Q279" t="str">
        <f>CONCATENATE(Opatrenia!B280&amp;" - "&amp;Opatrenia!D280)</f>
        <v xml:space="preserve"> - </v>
      </c>
    </row>
    <row r="280" spans="16:17">
      <c r="P280" t="str">
        <f>CONCATENATE(ROW(P280)-2," - ",Komponenty!B304)</f>
        <v xml:space="preserve">278 - </v>
      </c>
      <c r="Q280" t="str">
        <f>CONCATENATE(Opatrenia!B281&amp;" - "&amp;Opatrenia!D281)</f>
        <v xml:space="preserve"> - </v>
      </c>
    </row>
    <row r="281" spans="16:17">
      <c r="P281" t="str">
        <f>CONCATENATE(ROW(P281)-2," - ",Komponenty!B305)</f>
        <v xml:space="preserve">279 - </v>
      </c>
      <c r="Q281" t="str">
        <f>CONCATENATE(Opatrenia!B282&amp;" - "&amp;Opatrenia!D282)</f>
        <v xml:space="preserve"> - </v>
      </c>
    </row>
    <row r="282" spans="16:17">
      <c r="P282" t="str">
        <f>CONCATENATE(ROW(P282)-2," - ",Komponenty!B306)</f>
        <v xml:space="preserve">280 - </v>
      </c>
      <c r="Q282" t="str">
        <f>CONCATENATE(Opatrenia!B283&amp;" - "&amp;Opatrenia!D283)</f>
        <v xml:space="preserve"> - </v>
      </c>
    </row>
    <row r="283" spans="16:17">
      <c r="P283" t="str">
        <f>CONCATENATE(ROW(P283)-2," - ",Komponenty!B307)</f>
        <v xml:space="preserve">281 - </v>
      </c>
      <c r="Q283" t="str">
        <f>CONCATENATE(Opatrenia!B284&amp;" - "&amp;Opatrenia!D284)</f>
        <v xml:space="preserve"> - </v>
      </c>
    </row>
    <row r="284" spans="16:17">
      <c r="P284" t="str">
        <f>CONCATENATE(ROW(P284)-2," - ",Komponenty!B308)</f>
        <v xml:space="preserve">282 - </v>
      </c>
      <c r="Q284" t="str">
        <f>CONCATENATE(Opatrenia!B285&amp;" - "&amp;Opatrenia!D285)</f>
        <v xml:space="preserve"> - </v>
      </c>
    </row>
    <row r="285" spans="16:17">
      <c r="P285" t="str">
        <f>CONCATENATE(ROW(P285)-2," - ",Komponenty!B309)</f>
        <v xml:space="preserve">283 - </v>
      </c>
      <c r="Q285" t="str">
        <f>CONCATENATE(Opatrenia!B286&amp;" - "&amp;Opatrenia!D286)</f>
        <v xml:space="preserve"> - </v>
      </c>
    </row>
    <row r="286" spans="16:17">
      <c r="P286" t="str">
        <f>CONCATENATE(ROW(P286)-2," - ",Komponenty!B310)</f>
        <v xml:space="preserve">284 - </v>
      </c>
      <c r="Q286" t="str">
        <f>CONCATENATE(Opatrenia!B287&amp;" - "&amp;Opatrenia!D287)</f>
        <v xml:space="preserve"> - </v>
      </c>
    </row>
    <row r="287" spans="16:17">
      <c r="P287" t="str">
        <f>CONCATENATE(ROW(P287)-2," - ",Komponenty!B311)</f>
        <v xml:space="preserve">285 - </v>
      </c>
      <c r="Q287" t="str">
        <f>CONCATENATE(Opatrenia!B288&amp;" - "&amp;Opatrenia!D288)</f>
        <v xml:space="preserve"> - </v>
      </c>
    </row>
    <row r="288" spans="16:17">
      <c r="P288" t="str">
        <f>CONCATENATE(ROW(P288)-2," - ",Komponenty!B312)</f>
        <v xml:space="preserve">286 - </v>
      </c>
      <c r="Q288" t="str">
        <f>CONCATENATE(Opatrenia!B289&amp;" - "&amp;Opatrenia!D289)</f>
        <v xml:space="preserve"> - </v>
      </c>
    </row>
    <row r="289" spans="16:17">
      <c r="P289" t="str">
        <f>CONCATENATE(ROW(P289)-2," - ",Komponenty!B313)</f>
        <v xml:space="preserve">287 - </v>
      </c>
      <c r="Q289" t="str">
        <f>CONCATENATE(Opatrenia!B290&amp;" - "&amp;Opatrenia!D290)</f>
        <v xml:space="preserve"> - </v>
      </c>
    </row>
    <row r="290" spans="16:17">
      <c r="P290" t="str">
        <f>CONCATENATE(ROW(P290)-2," - ",Komponenty!B314)</f>
        <v xml:space="preserve">288 - </v>
      </c>
      <c r="Q290" t="str">
        <f>CONCATENATE(Opatrenia!B291&amp;" - "&amp;Opatrenia!D291)</f>
        <v xml:space="preserve"> - </v>
      </c>
    </row>
    <row r="291" spans="16:17">
      <c r="P291" t="str">
        <f>CONCATENATE(ROW(P291)-2," - ",Komponenty!B315)</f>
        <v xml:space="preserve">289 - </v>
      </c>
      <c r="Q291" t="str">
        <f>CONCATENATE(Opatrenia!B292&amp;" - "&amp;Opatrenia!D292)</f>
        <v xml:space="preserve"> - </v>
      </c>
    </row>
    <row r="292" spans="16:17">
      <c r="P292" t="str">
        <f>CONCATENATE(ROW(P292)-2," - ",Komponenty!B316)</f>
        <v xml:space="preserve">290 - </v>
      </c>
      <c r="Q292" t="str">
        <f>CONCATENATE(Opatrenia!B293&amp;" - "&amp;Opatrenia!D293)</f>
        <v xml:space="preserve"> - </v>
      </c>
    </row>
    <row r="293" spans="16:17">
      <c r="P293" t="str">
        <f>CONCATENATE(ROW(P293)-2," - ",Komponenty!B317)</f>
        <v xml:space="preserve">291 - </v>
      </c>
      <c r="Q293" t="str">
        <f>CONCATENATE(Opatrenia!B294&amp;" - "&amp;Opatrenia!D294)</f>
        <v xml:space="preserve"> - </v>
      </c>
    </row>
    <row r="294" spans="16:17">
      <c r="P294" t="str">
        <f>CONCATENATE(ROW(P294)-2," - ",Komponenty!B318)</f>
        <v xml:space="preserve">292 - </v>
      </c>
      <c r="Q294" t="str">
        <f>CONCATENATE(Opatrenia!B295&amp;" - "&amp;Opatrenia!D295)</f>
        <v xml:space="preserve"> - </v>
      </c>
    </row>
    <row r="295" spans="16:17">
      <c r="P295" t="str">
        <f>CONCATENATE(ROW(P295)-2," - ",Komponenty!B319)</f>
        <v xml:space="preserve">293 - </v>
      </c>
      <c r="Q295" t="str">
        <f>CONCATENATE(Opatrenia!B296&amp;" - "&amp;Opatrenia!D296)</f>
        <v xml:space="preserve"> - </v>
      </c>
    </row>
    <row r="296" spans="16:17">
      <c r="P296" t="str">
        <f>CONCATENATE(ROW(P296)-2," - ",Komponenty!B320)</f>
        <v xml:space="preserve">294 - </v>
      </c>
      <c r="Q296" t="str">
        <f>CONCATENATE(Opatrenia!B297&amp;" - "&amp;Opatrenia!D297)</f>
        <v xml:space="preserve"> - </v>
      </c>
    </row>
    <row r="297" spans="16:17">
      <c r="P297" t="str">
        <f>CONCATENATE(ROW(P297)-2," - ",Komponenty!B321)</f>
        <v xml:space="preserve">295 - </v>
      </c>
      <c r="Q297" t="str">
        <f>CONCATENATE(Opatrenia!B298&amp;" - "&amp;Opatrenia!D298)</f>
        <v xml:space="preserve"> - </v>
      </c>
    </row>
    <row r="298" spans="16:17">
      <c r="P298" t="str">
        <f>CONCATENATE(ROW(P298)-2," - ",Komponenty!B322)</f>
        <v xml:space="preserve">296 - </v>
      </c>
      <c r="Q298" t="str">
        <f>CONCATENATE(Opatrenia!B299&amp;" - "&amp;Opatrenia!D299)</f>
        <v xml:space="preserve"> - </v>
      </c>
    </row>
    <row r="299" spans="16:17">
      <c r="P299" t="str">
        <f>CONCATENATE(ROW(P299)-2," - ",Komponenty!B323)</f>
        <v xml:space="preserve">297 - </v>
      </c>
      <c r="Q299" t="str">
        <f>CONCATENATE(Opatrenia!B300&amp;" - "&amp;Opatrenia!D300)</f>
        <v xml:space="preserve"> - </v>
      </c>
    </row>
    <row r="300" spans="16:17">
      <c r="P300" t="str">
        <f>CONCATENATE(ROW(P300)-2," - ",Komponenty!B324)</f>
        <v xml:space="preserve">298 - </v>
      </c>
      <c r="Q300" t="str">
        <f>CONCATENATE(Opatrenia!B301&amp;" - "&amp;Opatrenia!D301)</f>
        <v xml:space="preserve"> - </v>
      </c>
    </row>
    <row r="301" spans="16:17">
      <c r="P301" t="str">
        <f>CONCATENATE(ROW(P301)-2," - ",Komponenty!B325)</f>
        <v xml:space="preserve">299 - </v>
      </c>
      <c r="Q301" t="str">
        <f>CONCATENATE(Opatrenia!B302&amp;" - "&amp;Opatrenia!D302)</f>
        <v xml:space="preserve"> - </v>
      </c>
    </row>
    <row r="302" spans="16:17">
      <c r="P302" t="str">
        <f>CONCATENATE(ROW(P302)-2," - ",Komponenty!B326)</f>
        <v xml:space="preserve">300 - </v>
      </c>
      <c r="Q302" t="str">
        <f>CONCATENATE(Opatrenia!B303&amp;" - "&amp;Opatrenia!D303)</f>
        <v xml:space="preserve"> - </v>
      </c>
    </row>
    <row r="303" spans="16:17">
      <c r="P303" t="str">
        <f>CONCATENATE(ROW(P303)-2," - ",Komponenty!B327)</f>
        <v xml:space="preserve">301 - </v>
      </c>
      <c r="Q303" t="str">
        <f>CONCATENATE(Opatrenia!B304&amp;" - "&amp;Opatrenia!D304)</f>
        <v xml:space="preserve"> - </v>
      </c>
    </row>
    <row r="304" spans="16:17">
      <c r="P304" t="str">
        <f>CONCATENATE(ROW(P304)-2," - ",Komponenty!B328)</f>
        <v xml:space="preserve">302 - </v>
      </c>
      <c r="Q304" t="str">
        <f>CONCATENATE(Opatrenia!B305&amp;" - "&amp;Opatrenia!D305)</f>
        <v xml:space="preserve"> - </v>
      </c>
    </row>
    <row r="305" spans="16:17">
      <c r="P305" t="str">
        <f>CONCATENATE(ROW(P305)-2," - ",Komponenty!B329)</f>
        <v xml:space="preserve">303 - </v>
      </c>
      <c r="Q305" t="str">
        <f>CONCATENATE(Opatrenia!B306&amp;" - "&amp;Opatrenia!D306)</f>
        <v xml:space="preserve"> - </v>
      </c>
    </row>
    <row r="306" spans="16:17">
      <c r="P306" t="str">
        <f>CONCATENATE(ROW(P306)-2," - ",Komponenty!B330)</f>
        <v xml:space="preserve">304 - </v>
      </c>
      <c r="Q306" t="str">
        <f>CONCATENATE(Opatrenia!B307&amp;" - "&amp;Opatrenia!D307)</f>
        <v xml:space="preserve"> - </v>
      </c>
    </row>
    <row r="307" spans="16:17">
      <c r="P307" t="str">
        <f>CONCATENATE(ROW(P307)-2," - ",Komponenty!B331)</f>
        <v xml:space="preserve">305 - </v>
      </c>
      <c r="Q307" t="str">
        <f>CONCATENATE(Opatrenia!B308&amp;" - "&amp;Opatrenia!D308)</f>
        <v xml:space="preserve"> - </v>
      </c>
    </row>
    <row r="308" spans="16:17">
      <c r="P308" t="str">
        <f>CONCATENATE(ROW(P308)-2," - ",Komponenty!B332)</f>
        <v xml:space="preserve">306 - </v>
      </c>
      <c r="Q308" t="str">
        <f>CONCATENATE(Opatrenia!B309&amp;" - "&amp;Opatrenia!D309)</f>
        <v xml:space="preserve"> - </v>
      </c>
    </row>
    <row r="309" spans="16:17">
      <c r="P309" t="str">
        <f>CONCATENATE(ROW(P309)-2," - ",Komponenty!B333)</f>
        <v xml:space="preserve">307 - </v>
      </c>
      <c r="Q309" t="str">
        <f>CONCATENATE(Opatrenia!B310&amp;" - "&amp;Opatrenia!D310)</f>
        <v xml:space="preserve"> - </v>
      </c>
    </row>
    <row r="310" spans="16:17">
      <c r="P310" t="str">
        <f>CONCATENATE(ROW(P310)-2," - ",Komponenty!B334)</f>
        <v xml:space="preserve">308 - </v>
      </c>
      <c r="Q310" t="str">
        <f>CONCATENATE(Opatrenia!B311&amp;" - "&amp;Opatrenia!D311)</f>
        <v xml:space="preserve"> - </v>
      </c>
    </row>
    <row r="311" spans="16:17">
      <c r="P311" t="str">
        <f>CONCATENATE(ROW(P311)-2," - ",Komponenty!B335)</f>
        <v xml:space="preserve">309 - </v>
      </c>
      <c r="Q311" t="str">
        <f>CONCATENATE(Opatrenia!B312&amp;" - "&amp;Opatrenia!D312)</f>
        <v xml:space="preserve"> - </v>
      </c>
    </row>
    <row r="312" spans="16:17">
      <c r="P312" t="str">
        <f>CONCATENATE(ROW(P312)-2," - ",Komponenty!B336)</f>
        <v xml:space="preserve">310 - </v>
      </c>
      <c r="Q312" t="str">
        <f>CONCATENATE(Opatrenia!B313&amp;" - "&amp;Opatrenia!D313)</f>
        <v xml:space="preserve"> - </v>
      </c>
    </row>
    <row r="313" spans="16:17">
      <c r="P313" t="str">
        <f>CONCATENATE(ROW(P313)-2," - ",Komponenty!B337)</f>
        <v xml:space="preserve">311 - </v>
      </c>
      <c r="Q313" t="str">
        <f>CONCATENATE(Opatrenia!B314&amp;" - "&amp;Opatrenia!D314)</f>
        <v xml:space="preserve"> - </v>
      </c>
    </row>
    <row r="314" spans="16:17">
      <c r="P314" t="str">
        <f>CONCATENATE(ROW(P314)-2," - ",Komponenty!B338)</f>
        <v xml:space="preserve">312 - </v>
      </c>
      <c r="Q314" t="str">
        <f>CONCATENATE(Opatrenia!B315&amp;" - "&amp;Opatrenia!D315)</f>
        <v xml:space="preserve"> - </v>
      </c>
    </row>
    <row r="315" spans="16:17">
      <c r="P315" t="str">
        <f>CONCATENATE(ROW(P315)-2," - ",Komponenty!B339)</f>
        <v xml:space="preserve">313 - </v>
      </c>
      <c r="Q315" t="str">
        <f>CONCATENATE(Opatrenia!B316&amp;" - "&amp;Opatrenia!D316)</f>
        <v xml:space="preserve"> - </v>
      </c>
    </row>
    <row r="316" spans="16:17">
      <c r="P316" t="str">
        <f>CONCATENATE(ROW(P316)-2," - ",Komponenty!B340)</f>
        <v xml:space="preserve">314 - </v>
      </c>
      <c r="Q316" t="str">
        <f>CONCATENATE(Opatrenia!B317&amp;" - "&amp;Opatrenia!D317)</f>
        <v xml:space="preserve"> - </v>
      </c>
    </row>
    <row r="317" spans="16:17">
      <c r="P317" t="str">
        <f>CONCATENATE(ROW(P317)-2," - ",Komponenty!B341)</f>
        <v xml:space="preserve">315 - </v>
      </c>
      <c r="Q317" t="str">
        <f>CONCATENATE(Opatrenia!B318&amp;" - "&amp;Opatrenia!D318)</f>
        <v xml:space="preserve"> - </v>
      </c>
    </row>
    <row r="318" spans="16:17">
      <c r="P318" t="str">
        <f>CONCATENATE(ROW(P318)-2," - ",Komponenty!B342)</f>
        <v xml:space="preserve">316 - </v>
      </c>
      <c r="Q318" t="str">
        <f>CONCATENATE(Opatrenia!B319&amp;" - "&amp;Opatrenia!D319)</f>
        <v xml:space="preserve"> - </v>
      </c>
    </row>
    <row r="319" spans="16:17">
      <c r="P319" t="str">
        <f>CONCATENATE(ROW(P319)-2," - ",Komponenty!B343)</f>
        <v xml:space="preserve">317 - </v>
      </c>
      <c r="Q319" t="str">
        <f>CONCATENATE(Opatrenia!B320&amp;" - "&amp;Opatrenia!D320)</f>
        <v xml:space="preserve"> - </v>
      </c>
    </row>
    <row r="320" spans="16:17">
      <c r="P320" t="str">
        <f>CONCATENATE(ROW(P320)-2," - ",Komponenty!B344)</f>
        <v xml:space="preserve">318 - </v>
      </c>
      <c r="Q320" t="str">
        <f>CONCATENATE(Opatrenia!B321&amp;" - "&amp;Opatrenia!D321)</f>
        <v xml:space="preserve"> - </v>
      </c>
    </row>
    <row r="321" spans="16:17">
      <c r="P321" t="str">
        <f>CONCATENATE(ROW(P321)-2," - ",Komponenty!B345)</f>
        <v xml:space="preserve">319 - </v>
      </c>
      <c r="Q321" t="str">
        <f>CONCATENATE(Opatrenia!B322&amp;" - "&amp;Opatrenia!D322)</f>
        <v xml:space="preserve"> - </v>
      </c>
    </row>
    <row r="322" spans="16:17">
      <c r="P322" t="str">
        <f>CONCATENATE(ROW(P322)-2," - ",Komponenty!B346)</f>
        <v xml:space="preserve">320 - </v>
      </c>
      <c r="Q322" t="str">
        <f>CONCATENATE(Opatrenia!B323&amp;" - "&amp;Opatrenia!D323)</f>
        <v xml:space="preserve"> - </v>
      </c>
    </row>
    <row r="323" spans="16:17">
      <c r="P323" t="str">
        <f>CONCATENATE(ROW(P323)-2," - ",Komponenty!B347)</f>
        <v xml:space="preserve">321 - </v>
      </c>
      <c r="Q323" t="str">
        <f>CONCATENATE(Opatrenia!B324&amp;" - "&amp;Opatrenia!D324)</f>
        <v xml:space="preserve"> - </v>
      </c>
    </row>
    <row r="324" spans="16:17">
      <c r="P324" t="str">
        <f>CONCATENATE(ROW(P324)-2," - ",Komponenty!B348)</f>
        <v xml:space="preserve">322 - </v>
      </c>
      <c r="Q324" t="str">
        <f>CONCATENATE(Opatrenia!B325&amp;" - "&amp;Opatrenia!D325)</f>
        <v xml:space="preserve"> - </v>
      </c>
    </row>
    <row r="325" spans="16:17">
      <c r="P325" t="str">
        <f>CONCATENATE(ROW(P325)-2," - ",Komponenty!B349)</f>
        <v xml:space="preserve">323 - </v>
      </c>
      <c r="Q325" t="str">
        <f>CONCATENATE(Opatrenia!B326&amp;" - "&amp;Opatrenia!D326)</f>
        <v xml:space="preserve"> - </v>
      </c>
    </row>
    <row r="326" spans="16:17">
      <c r="P326" t="str">
        <f>CONCATENATE(ROW(P326)-2," - ",Komponenty!B350)</f>
        <v xml:space="preserve">324 - </v>
      </c>
      <c r="Q326" t="str">
        <f>CONCATENATE(Opatrenia!B327&amp;" - "&amp;Opatrenia!D327)</f>
        <v xml:space="preserve"> - </v>
      </c>
    </row>
    <row r="327" spans="16:17">
      <c r="P327" t="str">
        <f>CONCATENATE(ROW(P327)-2," - ",Komponenty!B351)</f>
        <v xml:space="preserve">325 - </v>
      </c>
      <c r="Q327" t="str">
        <f>CONCATENATE(Opatrenia!B328&amp;" - "&amp;Opatrenia!D328)</f>
        <v xml:space="preserve"> - </v>
      </c>
    </row>
    <row r="328" spans="16:17">
      <c r="P328" t="str">
        <f>CONCATENATE(ROW(P328)-2," - ",Komponenty!B352)</f>
        <v xml:space="preserve">326 - </v>
      </c>
      <c r="Q328" t="str">
        <f>CONCATENATE(Opatrenia!B329&amp;" - "&amp;Opatrenia!D329)</f>
        <v xml:space="preserve"> - </v>
      </c>
    </row>
    <row r="329" spans="16:17">
      <c r="P329" t="str">
        <f>CONCATENATE(ROW(P329)-2," - ",Komponenty!B353)</f>
        <v xml:space="preserve">327 - </v>
      </c>
      <c r="Q329" t="str">
        <f>CONCATENATE(Opatrenia!B330&amp;" - "&amp;Opatrenia!D330)</f>
        <v xml:space="preserve"> - </v>
      </c>
    </row>
    <row r="330" spans="16:17">
      <c r="P330" t="str">
        <f>CONCATENATE(ROW(P330)-2," - ",Komponenty!B354)</f>
        <v xml:space="preserve">328 - </v>
      </c>
      <c r="Q330" t="str">
        <f>CONCATENATE(Opatrenia!B331&amp;" - "&amp;Opatrenia!D331)</f>
        <v xml:space="preserve"> - </v>
      </c>
    </row>
    <row r="331" spans="16:17">
      <c r="P331" t="str">
        <f>CONCATENATE(ROW(P331)-2," - ",Komponenty!B355)</f>
        <v xml:space="preserve">329 - </v>
      </c>
      <c r="Q331" t="str">
        <f>CONCATENATE(Opatrenia!B332&amp;" - "&amp;Opatrenia!D332)</f>
        <v xml:space="preserve"> - </v>
      </c>
    </row>
    <row r="332" spans="16:17">
      <c r="P332" t="str">
        <f>CONCATENATE(ROW(P332)-2," - ",Komponenty!B356)</f>
        <v xml:space="preserve">330 - </v>
      </c>
      <c r="Q332" t="str">
        <f>CONCATENATE(Opatrenia!B333&amp;" - "&amp;Opatrenia!D333)</f>
        <v xml:space="preserve"> - </v>
      </c>
    </row>
    <row r="333" spans="16:17">
      <c r="P333" t="str">
        <f>CONCATENATE(ROW(P333)-2," - ",Komponenty!B357)</f>
        <v xml:space="preserve">331 - </v>
      </c>
      <c r="Q333" t="str">
        <f>CONCATENATE(Opatrenia!B334&amp;" - "&amp;Opatrenia!D334)</f>
        <v xml:space="preserve"> - </v>
      </c>
    </row>
    <row r="334" spans="16:17">
      <c r="P334" t="str">
        <f>CONCATENATE(ROW(P334)-2," - ",Komponenty!B358)</f>
        <v xml:space="preserve">332 - </v>
      </c>
      <c r="Q334" t="str">
        <f>CONCATENATE(Opatrenia!B335&amp;" - "&amp;Opatrenia!D335)</f>
        <v xml:space="preserve"> - </v>
      </c>
    </row>
    <row r="335" spans="16:17">
      <c r="P335" t="str">
        <f>CONCATENATE(ROW(P335)-2," - ",Komponenty!B359)</f>
        <v xml:space="preserve">333 - </v>
      </c>
      <c r="Q335" t="str">
        <f>CONCATENATE(Opatrenia!B336&amp;" - "&amp;Opatrenia!D336)</f>
        <v xml:space="preserve"> - </v>
      </c>
    </row>
    <row r="336" spans="16:17">
      <c r="P336" t="str">
        <f>CONCATENATE(ROW(P336)-2," - ",Komponenty!B360)</f>
        <v xml:space="preserve">334 - </v>
      </c>
      <c r="Q336" t="str">
        <f>CONCATENATE(Opatrenia!B337&amp;" - "&amp;Opatrenia!D337)</f>
        <v xml:space="preserve"> - </v>
      </c>
    </row>
    <row r="337" spans="16:17">
      <c r="P337" t="str">
        <f>CONCATENATE(ROW(P337)-2," - ",Komponenty!B361)</f>
        <v xml:space="preserve">335 - </v>
      </c>
      <c r="Q337" t="str">
        <f>CONCATENATE(Opatrenia!B338&amp;" - "&amp;Opatrenia!D338)</f>
        <v xml:space="preserve"> - </v>
      </c>
    </row>
    <row r="338" spans="16:17">
      <c r="P338" t="str">
        <f>CONCATENATE(ROW(P338)-2," - ",Komponenty!B362)</f>
        <v xml:space="preserve">336 - </v>
      </c>
      <c r="Q338" t="str">
        <f>CONCATENATE(Opatrenia!B339&amp;" - "&amp;Opatrenia!D339)</f>
        <v xml:space="preserve"> - </v>
      </c>
    </row>
    <row r="339" spans="16:17">
      <c r="P339" t="str">
        <f>CONCATENATE(ROW(P339)-2," - ",Komponenty!B363)</f>
        <v xml:space="preserve">337 - </v>
      </c>
      <c r="Q339" t="str">
        <f>CONCATENATE(Opatrenia!B340&amp;" - "&amp;Opatrenia!D340)</f>
        <v xml:space="preserve"> - </v>
      </c>
    </row>
    <row r="340" spans="16:17">
      <c r="P340" t="str">
        <f>CONCATENATE(ROW(P340)-2," - ",Komponenty!B364)</f>
        <v xml:space="preserve">338 - </v>
      </c>
      <c r="Q340" t="str">
        <f>CONCATENATE(Opatrenia!B341&amp;" - "&amp;Opatrenia!D341)</f>
        <v xml:space="preserve"> - </v>
      </c>
    </row>
    <row r="341" spans="16:17">
      <c r="P341" t="str">
        <f>CONCATENATE(ROW(P341)-2," - ",Komponenty!B365)</f>
        <v xml:space="preserve">339 - </v>
      </c>
      <c r="Q341" t="str">
        <f>CONCATENATE(Opatrenia!B342&amp;" - "&amp;Opatrenia!D342)</f>
        <v xml:space="preserve"> - </v>
      </c>
    </row>
    <row r="342" spans="16:17">
      <c r="P342" t="str">
        <f>CONCATENATE(ROW(P342)-2," - ",Komponenty!B366)</f>
        <v xml:space="preserve">340 - </v>
      </c>
      <c r="Q342" t="str">
        <f>CONCATENATE(Opatrenia!B343&amp;" - "&amp;Opatrenia!D343)</f>
        <v xml:space="preserve"> - </v>
      </c>
    </row>
    <row r="343" spans="16:17">
      <c r="P343" t="str">
        <f>CONCATENATE(ROW(P343)-2," - ",Komponenty!B367)</f>
        <v xml:space="preserve">341 - </v>
      </c>
      <c r="Q343" t="str">
        <f>CONCATENATE(Opatrenia!B344&amp;" - "&amp;Opatrenia!D344)</f>
        <v xml:space="preserve"> - </v>
      </c>
    </row>
    <row r="344" spans="16:17">
      <c r="P344" t="str">
        <f>CONCATENATE(ROW(P344)-2," - ",Komponenty!B368)</f>
        <v xml:space="preserve">342 - </v>
      </c>
      <c r="Q344" t="str">
        <f>CONCATENATE(Opatrenia!B345&amp;" - "&amp;Opatrenia!D345)</f>
        <v xml:space="preserve"> - </v>
      </c>
    </row>
    <row r="345" spans="16:17">
      <c r="P345" t="str">
        <f>CONCATENATE(ROW(P345)-2," - ",Komponenty!B369)</f>
        <v xml:space="preserve">343 - </v>
      </c>
      <c r="Q345" t="str">
        <f>CONCATENATE(Opatrenia!B346&amp;" - "&amp;Opatrenia!D346)</f>
        <v xml:space="preserve"> - </v>
      </c>
    </row>
    <row r="346" spans="16:17">
      <c r="P346" t="str">
        <f>CONCATENATE(ROW(P346)-2," - ",Komponenty!B370)</f>
        <v xml:space="preserve">344 - </v>
      </c>
      <c r="Q346" t="str">
        <f>CONCATENATE(Opatrenia!B347&amp;" - "&amp;Opatrenia!D347)</f>
        <v xml:space="preserve"> - </v>
      </c>
    </row>
    <row r="347" spans="16:17">
      <c r="P347" t="str">
        <f>CONCATENATE(ROW(P347)-2," - ",Komponenty!B371)</f>
        <v xml:space="preserve">345 - </v>
      </c>
      <c r="Q347" t="str">
        <f>CONCATENATE(Opatrenia!B348&amp;" - "&amp;Opatrenia!D348)</f>
        <v xml:space="preserve"> - </v>
      </c>
    </row>
    <row r="348" spans="16:17">
      <c r="P348" t="str">
        <f>CONCATENATE(ROW(P348)-2," - ",Komponenty!B372)</f>
        <v xml:space="preserve">346 - </v>
      </c>
      <c r="Q348" t="str">
        <f>CONCATENATE(Opatrenia!B349&amp;" - "&amp;Opatrenia!D349)</f>
        <v xml:space="preserve"> - </v>
      </c>
    </row>
    <row r="349" spans="16:17">
      <c r="P349" t="str">
        <f>CONCATENATE(ROW(P349)-2," - ",Komponenty!B373)</f>
        <v xml:space="preserve">347 - </v>
      </c>
      <c r="Q349" t="str">
        <f>CONCATENATE(Opatrenia!B350&amp;" - "&amp;Opatrenia!D350)</f>
        <v xml:space="preserve"> - </v>
      </c>
    </row>
    <row r="350" spans="16:17">
      <c r="P350" t="str">
        <f>CONCATENATE(ROW(P350)-2," - ",Komponenty!B374)</f>
        <v xml:space="preserve">348 - </v>
      </c>
      <c r="Q350" t="str">
        <f>CONCATENATE(Opatrenia!B351&amp;" - "&amp;Opatrenia!D351)</f>
        <v xml:space="preserve"> - </v>
      </c>
    </row>
    <row r="351" spans="16:17">
      <c r="P351" t="str">
        <f>CONCATENATE(ROW(P351)-2," - ",Komponenty!B375)</f>
        <v xml:space="preserve">349 - </v>
      </c>
      <c r="Q351" t="str">
        <f>CONCATENATE(Opatrenia!B352&amp;" - "&amp;Opatrenia!D352)</f>
        <v xml:space="preserve"> - </v>
      </c>
    </row>
    <row r="352" spans="16:17">
      <c r="P352" t="str">
        <f>CONCATENATE(ROW(P352)-2," - ",Komponenty!B376)</f>
        <v xml:space="preserve">350 - </v>
      </c>
      <c r="Q352" t="str">
        <f>CONCATENATE(Opatrenia!B353&amp;" - "&amp;Opatrenia!D353)</f>
        <v xml:space="preserve"> - </v>
      </c>
    </row>
    <row r="353" spans="16:17">
      <c r="P353" t="str">
        <f>CONCATENATE(ROW(P353)-2," - ",Komponenty!B377)</f>
        <v xml:space="preserve">351 - </v>
      </c>
      <c r="Q353" t="str">
        <f>CONCATENATE(Opatrenia!B354&amp;" - "&amp;Opatrenia!D354)</f>
        <v xml:space="preserve"> - </v>
      </c>
    </row>
    <row r="354" spans="16:17">
      <c r="P354" t="str">
        <f>CONCATENATE(ROW(P354)-2," - ",Komponenty!B378)</f>
        <v xml:space="preserve">352 - </v>
      </c>
      <c r="Q354" t="str">
        <f>CONCATENATE(Opatrenia!B355&amp;" - "&amp;Opatrenia!D355)</f>
        <v xml:space="preserve"> - </v>
      </c>
    </row>
    <row r="355" spans="16:17">
      <c r="P355" t="str">
        <f>CONCATENATE(ROW(P355)-2," - ",Komponenty!B379)</f>
        <v xml:space="preserve">353 - </v>
      </c>
      <c r="Q355" t="str">
        <f>CONCATENATE(Opatrenia!B356&amp;" - "&amp;Opatrenia!D356)</f>
        <v xml:space="preserve"> - </v>
      </c>
    </row>
    <row r="356" spans="16:17">
      <c r="P356" t="str">
        <f>CONCATENATE(ROW(P356)-2," - ",Komponenty!B380)</f>
        <v xml:space="preserve">354 - </v>
      </c>
      <c r="Q356" t="str">
        <f>CONCATENATE(Opatrenia!B357&amp;" - "&amp;Opatrenia!D357)</f>
        <v xml:space="preserve"> - </v>
      </c>
    </row>
    <row r="357" spans="16:17">
      <c r="P357" t="str">
        <f>CONCATENATE(ROW(P357)-2," - ",Komponenty!B381)</f>
        <v xml:space="preserve">355 - </v>
      </c>
      <c r="Q357" t="str">
        <f>CONCATENATE(Opatrenia!B358&amp;" - "&amp;Opatrenia!D358)</f>
        <v xml:space="preserve"> - </v>
      </c>
    </row>
    <row r="358" spans="16:17">
      <c r="P358" t="str">
        <f>CONCATENATE(ROW(P358)-2," - ",Komponenty!B382)</f>
        <v xml:space="preserve">356 - </v>
      </c>
      <c r="Q358" t="str">
        <f>CONCATENATE(Opatrenia!B359&amp;" - "&amp;Opatrenia!D359)</f>
        <v xml:space="preserve"> - </v>
      </c>
    </row>
    <row r="359" spans="16:17">
      <c r="P359" t="str">
        <f>CONCATENATE(ROW(P359)-2," - ",Komponenty!B383)</f>
        <v xml:space="preserve">357 - </v>
      </c>
      <c r="Q359" t="str">
        <f>CONCATENATE(Opatrenia!B360&amp;" - "&amp;Opatrenia!D360)</f>
        <v xml:space="preserve"> - </v>
      </c>
    </row>
    <row r="360" spans="16:17">
      <c r="P360" t="str">
        <f>CONCATENATE(ROW(P360)-2," - ",Komponenty!B384)</f>
        <v xml:space="preserve">358 - </v>
      </c>
      <c r="Q360" t="str">
        <f>CONCATENATE(Opatrenia!B361&amp;" - "&amp;Opatrenia!D361)</f>
        <v xml:space="preserve"> - </v>
      </c>
    </row>
    <row r="361" spans="16:17">
      <c r="P361" t="str">
        <f>CONCATENATE(ROW(P361)-2," - ",Komponenty!B385)</f>
        <v xml:space="preserve">359 - </v>
      </c>
      <c r="Q361" t="str">
        <f>CONCATENATE(Opatrenia!B362&amp;" - "&amp;Opatrenia!D362)</f>
        <v xml:space="preserve"> - </v>
      </c>
    </row>
    <row r="362" spans="16:17">
      <c r="P362" t="str">
        <f>CONCATENATE(ROW(P362)-2," - ",Komponenty!B386)</f>
        <v xml:space="preserve">360 - </v>
      </c>
      <c r="Q362" t="str">
        <f>CONCATENATE(Opatrenia!B363&amp;" - "&amp;Opatrenia!D363)</f>
        <v xml:space="preserve"> - </v>
      </c>
    </row>
    <row r="363" spans="16:17">
      <c r="P363" t="str">
        <f>CONCATENATE(ROW(P363)-2," - ",Komponenty!B387)</f>
        <v xml:space="preserve">361 - </v>
      </c>
      <c r="Q363" t="str">
        <f>CONCATENATE(Opatrenia!B364&amp;" - "&amp;Opatrenia!D364)</f>
        <v xml:space="preserve"> - </v>
      </c>
    </row>
    <row r="364" spans="16:17">
      <c r="P364" t="str">
        <f>CONCATENATE(ROW(P364)-2," - ",Komponenty!B388)</f>
        <v xml:space="preserve">362 - </v>
      </c>
      <c r="Q364" t="str">
        <f>CONCATENATE(Opatrenia!B365&amp;" - "&amp;Opatrenia!D365)</f>
        <v xml:space="preserve"> - </v>
      </c>
    </row>
    <row r="365" spans="16:17">
      <c r="P365" t="str">
        <f>CONCATENATE(ROW(P365)-2," - ",Komponenty!B389)</f>
        <v xml:space="preserve">363 - </v>
      </c>
      <c r="Q365" t="str">
        <f>CONCATENATE(Opatrenia!B366&amp;" - "&amp;Opatrenia!D366)</f>
        <v xml:space="preserve"> - </v>
      </c>
    </row>
    <row r="366" spans="16:17">
      <c r="P366" t="str">
        <f>CONCATENATE(ROW(P366)-2," - ",Komponenty!B390)</f>
        <v xml:space="preserve">364 - </v>
      </c>
      <c r="Q366" t="str">
        <f>CONCATENATE(Opatrenia!B367&amp;" - "&amp;Opatrenia!D367)</f>
        <v xml:space="preserve"> - </v>
      </c>
    </row>
    <row r="367" spans="16:17">
      <c r="P367" t="str">
        <f>CONCATENATE(ROW(P367)-2," - ",Komponenty!B391)</f>
        <v xml:space="preserve">365 - </v>
      </c>
      <c r="Q367" t="str">
        <f>CONCATENATE(Opatrenia!B368&amp;" - "&amp;Opatrenia!D368)</f>
        <v xml:space="preserve"> - </v>
      </c>
    </row>
    <row r="368" spans="16:17">
      <c r="P368" t="str">
        <f>CONCATENATE(ROW(P368)-2," - ",Komponenty!B392)</f>
        <v xml:space="preserve">366 - </v>
      </c>
      <c r="Q368" t="str">
        <f>CONCATENATE(Opatrenia!B369&amp;" - "&amp;Opatrenia!D369)</f>
        <v xml:space="preserve"> - </v>
      </c>
    </row>
    <row r="369" spans="16:17">
      <c r="P369" t="str">
        <f>CONCATENATE(ROW(P369)-2," - ",Komponenty!B393)</f>
        <v xml:space="preserve">367 - </v>
      </c>
      <c r="Q369" t="str">
        <f>CONCATENATE(Opatrenia!B370&amp;" - "&amp;Opatrenia!D370)</f>
        <v xml:space="preserve"> - </v>
      </c>
    </row>
    <row r="370" spans="16:17">
      <c r="P370" t="str">
        <f>CONCATENATE(ROW(P370)-2," - ",Komponenty!B394)</f>
        <v xml:space="preserve">368 - </v>
      </c>
      <c r="Q370" t="str">
        <f>CONCATENATE(Opatrenia!B371&amp;" - "&amp;Opatrenia!D371)</f>
        <v xml:space="preserve"> - </v>
      </c>
    </row>
    <row r="371" spans="16:17">
      <c r="P371" t="str">
        <f>CONCATENATE(ROW(P371)-2," - ",Komponenty!B395)</f>
        <v xml:space="preserve">369 - </v>
      </c>
      <c r="Q371" t="str">
        <f>CONCATENATE(Opatrenia!B372&amp;" - "&amp;Opatrenia!D372)</f>
        <v xml:space="preserve"> - </v>
      </c>
    </row>
    <row r="372" spans="16:17">
      <c r="P372" t="str">
        <f>CONCATENATE(ROW(P372)-2," - ",Komponenty!B396)</f>
        <v xml:space="preserve">370 - </v>
      </c>
      <c r="Q372" t="str">
        <f>CONCATENATE(Opatrenia!B373&amp;" - "&amp;Opatrenia!D373)</f>
        <v xml:space="preserve"> - </v>
      </c>
    </row>
    <row r="373" spans="16:17">
      <c r="P373" t="str">
        <f>CONCATENATE(ROW(P373)-2," - ",Komponenty!B397)</f>
        <v xml:space="preserve">371 - </v>
      </c>
      <c r="Q373" t="str">
        <f>CONCATENATE(Opatrenia!B374&amp;" - "&amp;Opatrenia!D374)</f>
        <v xml:space="preserve"> - </v>
      </c>
    </row>
    <row r="374" spans="16:17">
      <c r="P374" t="str">
        <f>CONCATENATE(ROW(P374)-2," - ",Komponenty!B398)</f>
        <v xml:space="preserve">372 - </v>
      </c>
      <c r="Q374" t="str">
        <f>CONCATENATE(Opatrenia!B375&amp;" - "&amp;Opatrenia!D375)</f>
        <v xml:space="preserve"> - </v>
      </c>
    </row>
    <row r="375" spans="16:17">
      <c r="P375" t="str">
        <f>CONCATENATE(ROW(P375)-2," - ",Komponenty!B399)</f>
        <v xml:space="preserve">373 - </v>
      </c>
      <c r="Q375" t="str">
        <f>CONCATENATE(Opatrenia!B376&amp;" - "&amp;Opatrenia!D376)</f>
        <v xml:space="preserve"> - </v>
      </c>
    </row>
    <row r="376" spans="16:17">
      <c r="P376" t="str">
        <f>CONCATENATE(ROW(P376)-2," - ",Komponenty!B400)</f>
        <v xml:space="preserve">374 - </v>
      </c>
      <c r="Q376" t="str">
        <f>CONCATENATE(Opatrenia!B377&amp;" - "&amp;Opatrenia!D377)</f>
        <v xml:space="preserve"> - </v>
      </c>
    </row>
    <row r="377" spans="16:17">
      <c r="P377" t="str">
        <f>CONCATENATE(ROW(P377)-2," - ",Komponenty!B401)</f>
        <v xml:space="preserve">375 - </v>
      </c>
      <c r="Q377" t="str">
        <f>CONCATENATE(Opatrenia!B378&amp;" - "&amp;Opatrenia!D378)</f>
        <v xml:space="preserve"> - </v>
      </c>
    </row>
    <row r="378" spans="16:17">
      <c r="P378" t="str">
        <f>CONCATENATE(ROW(P378)-2," - ",Komponenty!B402)</f>
        <v xml:space="preserve">376 - </v>
      </c>
      <c r="Q378" t="str">
        <f>CONCATENATE(Opatrenia!B379&amp;" - "&amp;Opatrenia!D379)</f>
        <v xml:space="preserve"> - </v>
      </c>
    </row>
    <row r="379" spans="16:17">
      <c r="P379" t="str">
        <f>CONCATENATE(ROW(P379)-2," - ",Komponenty!B403)</f>
        <v xml:space="preserve">377 - </v>
      </c>
      <c r="Q379" t="str">
        <f>CONCATENATE(Opatrenia!B380&amp;" - "&amp;Opatrenia!D380)</f>
        <v xml:space="preserve"> - </v>
      </c>
    </row>
    <row r="380" spans="16:17">
      <c r="P380" t="str">
        <f>CONCATENATE(ROW(P380)-2," - ",Komponenty!B404)</f>
        <v xml:space="preserve">378 - </v>
      </c>
      <c r="Q380" t="str">
        <f>CONCATENATE(Opatrenia!B381&amp;" - "&amp;Opatrenia!D381)</f>
        <v xml:space="preserve"> - </v>
      </c>
    </row>
    <row r="381" spans="16:17">
      <c r="P381" t="str">
        <f>CONCATENATE(ROW(P381)-2," - ",Komponenty!B405)</f>
        <v xml:space="preserve">379 - </v>
      </c>
      <c r="Q381" t="str">
        <f>CONCATENATE(Opatrenia!B382&amp;" - "&amp;Opatrenia!D382)</f>
        <v xml:space="preserve"> - </v>
      </c>
    </row>
    <row r="382" spans="16:17">
      <c r="P382" t="str">
        <f>CONCATENATE(ROW(P382)-2," - ",Komponenty!B406)</f>
        <v xml:space="preserve">380 - </v>
      </c>
      <c r="Q382" t="str">
        <f>CONCATENATE(Opatrenia!B383&amp;" - "&amp;Opatrenia!D383)</f>
        <v xml:space="preserve"> - </v>
      </c>
    </row>
    <row r="383" spans="16:17">
      <c r="P383" t="str">
        <f>CONCATENATE(ROW(P383)-2," - ",Komponenty!B407)</f>
        <v xml:space="preserve">381 - </v>
      </c>
      <c r="Q383" t="str">
        <f>CONCATENATE(Opatrenia!B384&amp;" - "&amp;Opatrenia!D384)</f>
        <v xml:space="preserve"> - </v>
      </c>
    </row>
    <row r="384" spans="16:17">
      <c r="P384" t="str">
        <f>CONCATENATE(ROW(P384)-2," - ",Komponenty!B408)</f>
        <v xml:space="preserve">382 - </v>
      </c>
      <c r="Q384" t="str">
        <f>CONCATENATE(Opatrenia!B385&amp;" - "&amp;Opatrenia!D385)</f>
        <v xml:space="preserve"> - </v>
      </c>
    </row>
    <row r="385" spans="16:17">
      <c r="P385" t="str">
        <f>CONCATENATE(ROW(P385)-2," - ",Komponenty!B409)</f>
        <v xml:space="preserve">383 - </v>
      </c>
      <c r="Q385" t="str">
        <f>CONCATENATE(Opatrenia!B386&amp;" - "&amp;Opatrenia!D386)</f>
        <v xml:space="preserve"> - </v>
      </c>
    </row>
    <row r="386" spans="16:17">
      <c r="P386" t="str">
        <f>CONCATENATE(ROW(P386)-2," - ",Komponenty!B410)</f>
        <v xml:space="preserve">384 - </v>
      </c>
      <c r="Q386" t="str">
        <f>CONCATENATE(Opatrenia!B387&amp;" - "&amp;Opatrenia!D387)</f>
        <v xml:space="preserve"> - </v>
      </c>
    </row>
    <row r="387" spans="16:17">
      <c r="P387" t="str">
        <f>CONCATENATE(ROW(P387)-2," - ",Komponenty!B411)</f>
        <v xml:space="preserve">385 - </v>
      </c>
      <c r="Q387" t="str">
        <f>CONCATENATE(Opatrenia!B388&amp;" - "&amp;Opatrenia!D388)</f>
        <v xml:space="preserve"> - </v>
      </c>
    </row>
    <row r="388" spans="16:17">
      <c r="P388" t="str">
        <f>CONCATENATE(ROW(P388)-2," - ",Komponenty!B412)</f>
        <v xml:space="preserve">386 - </v>
      </c>
      <c r="Q388" t="str">
        <f>CONCATENATE(Opatrenia!B389&amp;" - "&amp;Opatrenia!D389)</f>
        <v xml:space="preserve"> - </v>
      </c>
    </row>
    <row r="389" spans="16:17">
      <c r="P389" t="str">
        <f>CONCATENATE(ROW(P389)-2," - ",Komponenty!B413)</f>
        <v xml:space="preserve">387 - </v>
      </c>
      <c r="Q389" t="str">
        <f>CONCATENATE(Opatrenia!B390&amp;" - "&amp;Opatrenia!D390)</f>
        <v xml:space="preserve"> - </v>
      </c>
    </row>
    <row r="390" spans="16:17">
      <c r="P390" t="str">
        <f>CONCATENATE(ROW(P390)-2," - ",Komponenty!B414)</f>
        <v xml:space="preserve">388 - </v>
      </c>
      <c r="Q390" t="str">
        <f>CONCATENATE(Opatrenia!B391&amp;" - "&amp;Opatrenia!D391)</f>
        <v xml:space="preserve"> - </v>
      </c>
    </row>
    <row r="391" spans="16:17">
      <c r="P391" t="str">
        <f>CONCATENATE(ROW(P391)-2," - ",Komponenty!B415)</f>
        <v xml:space="preserve">389 - </v>
      </c>
      <c r="Q391" t="str">
        <f>CONCATENATE(Opatrenia!B392&amp;" - "&amp;Opatrenia!D392)</f>
        <v xml:space="preserve"> - </v>
      </c>
    </row>
    <row r="392" spans="16:17">
      <c r="P392" t="str">
        <f>CONCATENATE(ROW(P392)-2," - ",Komponenty!B416)</f>
        <v xml:space="preserve">390 - </v>
      </c>
      <c r="Q392" t="str">
        <f>CONCATENATE(Opatrenia!B393&amp;" - "&amp;Opatrenia!D393)</f>
        <v xml:space="preserve"> - </v>
      </c>
    </row>
    <row r="393" spans="16:17">
      <c r="P393" t="str">
        <f>CONCATENATE(ROW(P393)-2," - ",Komponenty!B417)</f>
        <v xml:space="preserve">391 - </v>
      </c>
      <c r="Q393" t="str">
        <f>CONCATENATE(Opatrenia!B394&amp;" - "&amp;Opatrenia!D394)</f>
        <v xml:space="preserve"> - </v>
      </c>
    </row>
    <row r="394" spans="16:17">
      <c r="P394" t="str">
        <f>CONCATENATE(ROW(P394)-2," - ",Komponenty!B418)</f>
        <v xml:space="preserve">392 - </v>
      </c>
      <c r="Q394" t="str">
        <f>CONCATENATE(Opatrenia!B395&amp;" - "&amp;Opatrenia!D395)</f>
        <v xml:space="preserve"> - </v>
      </c>
    </row>
    <row r="395" spans="16:17">
      <c r="P395" t="str">
        <f>CONCATENATE(ROW(P395)-2," - ",Komponenty!B419)</f>
        <v xml:space="preserve">393 - </v>
      </c>
      <c r="Q395" t="str">
        <f>CONCATENATE(Opatrenia!B396&amp;" - "&amp;Opatrenia!D396)</f>
        <v xml:space="preserve"> - </v>
      </c>
    </row>
    <row r="396" spans="16:17">
      <c r="P396" t="str">
        <f>CONCATENATE(ROW(P396)-2," - ",Komponenty!B420)</f>
        <v xml:space="preserve">394 - </v>
      </c>
      <c r="Q396" t="str">
        <f>CONCATENATE(Opatrenia!B397&amp;" - "&amp;Opatrenia!D397)</f>
        <v xml:space="preserve"> - </v>
      </c>
    </row>
    <row r="397" spans="16:17">
      <c r="P397" t="str">
        <f>CONCATENATE(ROW(P397)-2," - ",Komponenty!B421)</f>
        <v xml:space="preserve">395 - </v>
      </c>
      <c r="Q397" t="str">
        <f>CONCATENATE(Opatrenia!B398&amp;" - "&amp;Opatrenia!D398)</f>
        <v xml:space="preserve"> - </v>
      </c>
    </row>
    <row r="398" spans="16:17">
      <c r="P398" t="str">
        <f>CONCATENATE(ROW(P398)-2," - ",Komponenty!B422)</f>
        <v xml:space="preserve">396 - </v>
      </c>
      <c r="Q398" t="str">
        <f>CONCATENATE(Opatrenia!B399&amp;" - "&amp;Opatrenia!D399)</f>
        <v xml:space="preserve"> - </v>
      </c>
    </row>
    <row r="399" spans="16:17">
      <c r="P399" t="str">
        <f>CONCATENATE(ROW(P399)-2," - ",Komponenty!B423)</f>
        <v xml:space="preserve">397 - </v>
      </c>
      <c r="Q399" t="str">
        <f>CONCATENATE(Opatrenia!B400&amp;" - "&amp;Opatrenia!D400)</f>
        <v xml:space="preserve"> - </v>
      </c>
    </row>
    <row r="400" spans="16:17">
      <c r="P400" t="str">
        <f>CONCATENATE(ROW(P400)-2," - ",Komponenty!B424)</f>
        <v xml:space="preserve">398 - </v>
      </c>
      <c r="Q400" t="str">
        <f>CONCATENATE(Opatrenia!B401&amp;" - "&amp;Opatrenia!D401)</f>
        <v xml:space="preserve"> - </v>
      </c>
    </row>
    <row r="401" spans="16:17">
      <c r="P401" t="str">
        <f>CONCATENATE(ROW(P401)-2," - ",Komponenty!B425)</f>
        <v xml:space="preserve">399 - </v>
      </c>
      <c r="Q401" t="str">
        <f>CONCATENATE(Opatrenia!B402&amp;" - "&amp;Opatrenia!D402)</f>
        <v xml:space="preserve"> - </v>
      </c>
    </row>
    <row r="402" spans="16:17">
      <c r="P402" t="str">
        <f>CONCATENATE(ROW(P402)-2," - ",Komponenty!B426)</f>
        <v xml:space="preserve">400 - </v>
      </c>
      <c r="Q402" t="str">
        <f>CONCATENATE(Opatrenia!B403&amp;" - "&amp;Opatrenia!D403)</f>
        <v xml:space="preserve"> - </v>
      </c>
    </row>
    <row r="403" spans="16:17">
      <c r="P403" t="str">
        <f>CONCATENATE(ROW(P403)-2," - ",Komponenty!B427)</f>
        <v xml:space="preserve">401 - </v>
      </c>
      <c r="Q403" t="str">
        <f>CONCATENATE(Opatrenia!B404&amp;" - "&amp;Opatrenia!D404)</f>
        <v xml:space="preserve"> - </v>
      </c>
    </row>
    <row r="404" spans="16:17">
      <c r="P404" t="str">
        <f>CONCATENATE(ROW(P404)-2," - ",Komponenty!B428)</f>
        <v xml:space="preserve">402 - </v>
      </c>
      <c r="Q404" t="str">
        <f>CONCATENATE(Opatrenia!B405&amp;" - "&amp;Opatrenia!D405)</f>
        <v xml:space="preserve"> - </v>
      </c>
    </row>
    <row r="405" spans="16:17">
      <c r="P405" t="str">
        <f>CONCATENATE(ROW(P405)-2," - ",Komponenty!B429)</f>
        <v xml:space="preserve">403 - </v>
      </c>
      <c r="Q405" t="str">
        <f>CONCATENATE(Opatrenia!B406&amp;" - "&amp;Opatrenia!D406)</f>
        <v xml:space="preserve"> - </v>
      </c>
    </row>
    <row r="406" spans="16:17">
      <c r="P406" t="str">
        <f>CONCATENATE(ROW(P406)-2," - ",Komponenty!B430)</f>
        <v xml:space="preserve">404 - </v>
      </c>
      <c r="Q406" t="str">
        <f>CONCATENATE(Opatrenia!B407&amp;" - "&amp;Opatrenia!D407)</f>
        <v xml:space="preserve"> - </v>
      </c>
    </row>
    <row r="407" spans="16:17">
      <c r="P407" t="str">
        <f>CONCATENATE(ROW(P407)-2," - ",Komponenty!B431)</f>
        <v xml:space="preserve">405 - </v>
      </c>
      <c r="Q407" t="str">
        <f>CONCATENATE(Opatrenia!B408&amp;" - "&amp;Opatrenia!D408)</f>
        <v xml:space="preserve"> - </v>
      </c>
    </row>
    <row r="408" spans="16:17">
      <c r="P408" t="str">
        <f>CONCATENATE(ROW(P408)-2," - ",Komponenty!B432)</f>
        <v xml:space="preserve">406 - </v>
      </c>
      <c r="Q408" t="str">
        <f>CONCATENATE(Opatrenia!B409&amp;" - "&amp;Opatrenia!D409)</f>
        <v xml:space="preserve"> - </v>
      </c>
    </row>
    <row r="409" spans="16:17">
      <c r="P409" t="str">
        <f>CONCATENATE(ROW(P409)-2," - ",Komponenty!B433)</f>
        <v xml:space="preserve">407 - </v>
      </c>
      <c r="Q409" t="str">
        <f>CONCATENATE(Opatrenia!B410&amp;" - "&amp;Opatrenia!D410)</f>
        <v xml:space="preserve"> - </v>
      </c>
    </row>
    <row r="410" spans="16:17">
      <c r="P410" t="str">
        <f>CONCATENATE(ROW(P410)-2," - ",Komponenty!B434)</f>
        <v xml:space="preserve">408 - </v>
      </c>
      <c r="Q410" t="str">
        <f>CONCATENATE(Opatrenia!B411&amp;" - "&amp;Opatrenia!D411)</f>
        <v xml:space="preserve"> - </v>
      </c>
    </row>
    <row r="411" spans="16:17">
      <c r="P411" t="str">
        <f>CONCATENATE(ROW(P411)-2," - ",Komponenty!B435)</f>
        <v xml:space="preserve">409 - </v>
      </c>
      <c r="Q411" t="str">
        <f>CONCATENATE(Opatrenia!B412&amp;" - "&amp;Opatrenia!D412)</f>
        <v xml:space="preserve"> - </v>
      </c>
    </row>
    <row r="412" spans="16:17">
      <c r="P412" t="str">
        <f>CONCATENATE(ROW(P412)-2," - ",Komponenty!B436)</f>
        <v xml:space="preserve">410 - </v>
      </c>
      <c r="Q412" t="str">
        <f>CONCATENATE(Opatrenia!B413&amp;" - "&amp;Opatrenia!D413)</f>
        <v xml:space="preserve"> - </v>
      </c>
    </row>
    <row r="413" spans="16:17">
      <c r="P413" t="str">
        <f>CONCATENATE(ROW(P413)-2," - ",Komponenty!B437)</f>
        <v xml:space="preserve">411 - </v>
      </c>
      <c r="Q413" t="str">
        <f>CONCATENATE(Opatrenia!B414&amp;" - "&amp;Opatrenia!D414)</f>
        <v xml:space="preserve"> - </v>
      </c>
    </row>
    <row r="414" spans="16:17">
      <c r="P414" t="str">
        <f>CONCATENATE(ROW(P414)-2," - ",Komponenty!B438)</f>
        <v xml:space="preserve">412 - </v>
      </c>
      <c r="Q414" t="str">
        <f>CONCATENATE(Opatrenia!B415&amp;" - "&amp;Opatrenia!D415)</f>
        <v xml:space="preserve"> - </v>
      </c>
    </row>
    <row r="415" spans="16:17">
      <c r="P415" t="str">
        <f>CONCATENATE(ROW(P415)-2," - ",Komponenty!B439)</f>
        <v xml:space="preserve">413 - </v>
      </c>
      <c r="Q415" t="str">
        <f>CONCATENATE(Opatrenia!B416&amp;" - "&amp;Opatrenia!D416)</f>
        <v xml:space="preserve"> - </v>
      </c>
    </row>
    <row r="416" spans="16:17">
      <c r="P416" t="str">
        <f>CONCATENATE(ROW(P416)-2," - ",Komponenty!B440)</f>
        <v xml:space="preserve">414 - </v>
      </c>
      <c r="Q416" t="str">
        <f>CONCATENATE(Opatrenia!B417&amp;" - "&amp;Opatrenia!D417)</f>
        <v xml:space="preserve"> - </v>
      </c>
    </row>
    <row r="417" spans="16:17">
      <c r="P417" t="str">
        <f>CONCATENATE(ROW(P417)-2," - ",Komponenty!B441)</f>
        <v xml:space="preserve">415 - </v>
      </c>
      <c r="Q417" t="str">
        <f>CONCATENATE(Opatrenia!B418&amp;" - "&amp;Opatrenia!D418)</f>
        <v xml:space="preserve"> - </v>
      </c>
    </row>
    <row r="418" spans="16:17">
      <c r="P418" t="str">
        <f>CONCATENATE(ROW(P418)-2," - ",Komponenty!B442)</f>
        <v xml:space="preserve">416 - </v>
      </c>
      <c r="Q418" t="str">
        <f>CONCATENATE(Opatrenia!B419&amp;" - "&amp;Opatrenia!D419)</f>
        <v xml:space="preserve"> - </v>
      </c>
    </row>
    <row r="419" spans="16:17">
      <c r="P419" t="str">
        <f>CONCATENATE(ROW(P419)-2," - ",Komponenty!B443)</f>
        <v xml:space="preserve">417 - </v>
      </c>
      <c r="Q419" t="str">
        <f>CONCATENATE(Opatrenia!B420&amp;" - "&amp;Opatrenia!D420)</f>
        <v xml:space="preserve"> - </v>
      </c>
    </row>
    <row r="420" spans="16:17">
      <c r="P420" t="str">
        <f>CONCATENATE(ROW(P420)-2," - ",Komponenty!B444)</f>
        <v xml:space="preserve">418 - </v>
      </c>
      <c r="Q420" t="str">
        <f>CONCATENATE(Opatrenia!B421&amp;" - "&amp;Opatrenia!D421)</f>
        <v xml:space="preserve"> - </v>
      </c>
    </row>
    <row r="421" spans="16:17">
      <c r="P421" t="str">
        <f>CONCATENATE(ROW(P421)-2," - ",Komponenty!B445)</f>
        <v xml:space="preserve">419 - </v>
      </c>
      <c r="Q421" t="str">
        <f>CONCATENATE(Opatrenia!B422&amp;" - "&amp;Opatrenia!D422)</f>
        <v xml:space="preserve"> - </v>
      </c>
    </row>
    <row r="422" spans="16:17">
      <c r="P422" t="str">
        <f>CONCATENATE(ROW(P422)-2," - ",Komponenty!B446)</f>
        <v xml:space="preserve">420 - </v>
      </c>
      <c r="Q422" t="str">
        <f>CONCATENATE(Opatrenia!B423&amp;" - "&amp;Opatrenia!D423)</f>
        <v xml:space="preserve"> - </v>
      </c>
    </row>
    <row r="423" spans="16:17">
      <c r="P423" t="str">
        <f>CONCATENATE(ROW(P423)-2," - ",Komponenty!B447)</f>
        <v xml:space="preserve">421 - </v>
      </c>
      <c r="Q423" t="str">
        <f>CONCATENATE(Opatrenia!B424&amp;" - "&amp;Opatrenia!D424)</f>
        <v xml:space="preserve"> - </v>
      </c>
    </row>
    <row r="424" spans="16:17">
      <c r="P424" t="str">
        <f>CONCATENATE(ROW(P424)-2," - ",Komponenty!B448)</f>
        <v xml:space="preserve">422 - </v>
      </c>
      <c r="Q424" t="str">
        <f>CONCATENATE(Opatrenia!B425&amp;" - "&amp;Opatrenia!D425)</f>
        <v xml:space="preserve"> - </v>
      </c>
    </row>
    <row r="425" spans="16:17">
      <c r="P425" t="str">
        <f>CONCATENATE(ROW(P425)-2," - ",Komponenty!B449)</f>
        <v xml:space="preserve">423 - </v>
      </c>
      <c r="Q425" t="str">
        <f>CONCATENATE(Opatrenia!B426&amp;" - "&amp;Opatrenia!D426)</f>
        <v xml:space="preserve"> - </v>
      </c>
    </row>
    <row r="426" spans="16:17">
      <c r="P426" t="str">
        <f>CONCATENATE(ROW(P426)-2," - ",Komponenty!B450)</f>
        <v xml:space="preserve">424 - </v>
      </c>
      <c r="Q426" t="str">
        <f>CONCATENATE(Opatrenia!B427&amp;" - "&amp;Opatrenia!D427)</f>
        <v xml:space="preserve"> - </v>
      </c>
    </row>
    <row r="427" spans="16:17">
      <c r="P427" t="str">
        <f>CONCATENATE(ROW(P427)-2," - ",Komponenty!B451)</f>
        <v xml:space="preserve">425 - </v>
      </c>
      <c r="Q427" t="str">
        <f>CONCATENATE(Opatrenia!B428&amp;" - "&amp;Opatrenia!D428)</f>
        <v xml:space="preserve"> - </v>
      </c>
    </row>
    <row r="428" spans="16:17">
      <c r="P428" t="str">
        <f>CONCATENATE(ROW(P428)-2," - ",Komponenty!B452)</f>
        <v xml:space="preserve">426 - </v>
      </c>
      <c r="Q428" t="str">
        <f>CONCATENATE(Opatrenia!B429&amp;" - "&amp;Opatrenia!D429)</f>
        <v xml:space="preserve"> - </v>
      </c>
    </row>
    <row r="429" spans="16:17">
      <c r="P429" t="str">
        <f>CONCATENATE(ROW(P429)-2," - ",Komponenty!B453)</f>
        <v xml:space="preserve">427 - </v>
      </c>
      <c r="Q429" t="str">
        <f>CONCATENATE(Opatrenia!B430&amp;" - "&amp;Opatrenia!D430)</f>
        <v xml:space="preserve"> - </v>
      </c>
    </row>
    <row r="430" spans="16:17">
      <c r="P430" t="str">
        <f>CONCATENATE(ROW(P430)-2," - ",Komponenty!B454)</f>
        <v xml:space="preserve">428 - </v>
      </c>
      <c r="Q430" t="str">
        <f>CONCATENATE(Opatrenia!B431&amp;" - "&amp;Opatrenia!D431)</f>
        <v xml:space="preserve"> - </v>
      </c>
    </row>
    <row r="431" spans="16:17">
      <c r="P431" t="str">
        <f>CONCATENATE(ROW(P431)-2," - ",Komponenty!B455)</f>
        <v xml:space="preserve">429 - </v>
      </c>
      <c r="Q431" t="str">
        <f>CONCATENATE(Opatrenia!B432&amp;" - "&amp;Opatrenia!D432)</f>
        <v xml:space="preserve"> - </v>
      </c>
    </row>
    <row r="432" spans="16:17">
      <c r="P432" t="str">
        <f>CONCATENATE(ROW(P432)-2," - ",Komponenty!B456)</f>
        <v xml:space="preserve">430 - </v>
      </c>
      <c r="Q432" t="str">
        <f>CONCATENATE(Opatrenia!B433&amp;" - "&amp;Opatrenia!D433)</f>
        <v xml:space="preserve"> - </v>
      </c>
    </row>
    <row r="433" spans="16:17">
      <c r="P433" t="str">
        <f>CONCATENATE(ROW(P433)-2," - ",Komponenty!B457)</f>
        <v xml:space="preserve">431 - </v>
      </c>
      <c r="Q433" t="str">
        <f>CONCATENATE(Opatrenia!B434&amp;" - "&amp;Opatrenia!D434)</f>
        <v xml:space="preserve"> - </v>
      </c>
    </row>
    <row r="434" spans="16:17">
      <c r="P434" t="str">
        <f>CONCATENATE(ROW(P434)-2," - ",Komponenty!B458)</f>
        <v xml:space="preserve">432 - </v>
      </c>
      <c r="Q434" t="str">
        <f>CONCATENATE(Opatrenia!B435&amp;" - "&amp;Opatrenia!D435)</f>
        <v xml:space="preserve"> - </v>
      </c>
    </row>
    <row r="435" spans="16:17">
      <c r="P435" t="str">
        <f>CONCATENATE(ROW(P435)-2," - ",Komponenty!B459)</f>
        <v xml:space="preserve">433 - </v>
      </c>
      <c r="Q435" t="str">
        <f>CONCATENATE(Opatrenia!B436&amp;" - "&amp;Opatrenia!D436)</f>
        <v xml:space="preserve"> - </v>
      </c>
    </row>
    <row r="436" spans="16:17">
      <c r="P436" t="str">
        <f>CONCATENATE(ROW(P436)-2," - ",Komponenty!B460)</f>
        <v xml:space="preserve">434 - </v>
      </c>
      <c r="Q436" t="str">
        <f>CONCATENATE(Opatrenia!B437&amp;" - "&amp;Opatrenia!D437)</f>
        <v xml:space="preserve"> - </v>
      </c>
    </row>
    <row r="437" spans="16:17">
      <c r="P437" t="str">
        <f>CONCATENATE(ROW(P437)-2," - ",Komponenty!B461)</f>
        <v xml:space="preserve">435 - </v>
      </c>
      <c r="Q437" t="str">
        <f>CONCATENATE(Opatrenia!B438&amp;" - "&amp;Opatrenia!D438)</f>
        <v xml:space="preserve"> - </v>
      </c>
    </row>
    <row r="438" spans="16:17">
      <c r="P438" t="str">
        <f>CONCATENATE(ROW(P438)-2," - ",Komponenty!B462)</f>
        <v xml:space="preserve">436 - </v>
      </c>
      <c r="Q438" t="str">
        <f>CONCATENATE(Opatrenia!B439&amp;" - "&amp;Opatrenia!D439)</f>
        <v xml:space="preserve"> - </v>
      </c>
    </row>
    <row r="439" spans="16:17">
      <c r="P439" t="str">
        <f>CONCATENATE(ROW(P439)-2," - ",Komponenty!B463)</f>
        <v xml:space="preserve">437 - </v>
      </c>
      <c r="Q439" t="str">
        <f>CONCATENATE(Opatrenia!B440&amp;" - "&amp;Opatrenia!D440)</f>
        <v xml:space="preserve"> - </v>
      </c>
    </row>
    <row r="440" spans="16:17">
      <c r="P440" t="str">
        <f>CONCATENATE(ROW(P440)-2," - ",Komponenty!B464)</f>
        <v xml:space="preserve">438 - </v>
      </c>
      <c r="Q440" t="str">
        <f>CONCATENATE(Opatrenia!B441&amp;" - "&amp;Opatrenia!D441)</f>
        <v xml:space="preserve"> - </v>
      </c>
    </row>
    <row r="441" spans="16:17">
      <c r="P441" t="str">
        <f>CONCATENATE(ROW(P441)-2," - ",Komponenty!B465)</f>
        <v xml:space="preserve">439 - </v>
      </c>
      <c r="Q441" t="str">
        <f>CONCATENATE(Opatrenia!B442&amp;" - "&amp;Opatrenia!D442)</f>
        <v xml:space="preserve"> - </v>
      </c>
    </row>
    <row r="442" spans="16:17">
      <c r="P442" t="str">
        <f>CONCATENATE(ROW(P442)-2," - ",Komponenty!B466)</f>
        <v xml:space="preserve">440 - </v>
      </c>
      <c r="Q442" t="str">
        <f>CONCATENATE(Opatrenia!B443&amp;" - "&amp;Opatrenia!D443)</f>
        <v xml:space="preserve"> - </v>
      </c>
    </row>
    <row r="443" spans="16:17">
      <c r="P443" t="str">
        <f>CONCATENATE(ROW(P443)-2," - ",Komponenty!B467)</f>
        <v xml:space="preserve">441 - </v>
      </c>
      <c r="Q443" t="str">
        <f>CONCATENATE(Opatrenia!B444&amp;" - "&amp;Opatrenia!D444)</f>
        <v xml:space="preserve"> - </v>
      </c>
    </row>
    <row r="444" spans="16:17">
      <c r="P444" t="str">
        <f>CONCATENATE(ROW(P444)-2," - ",Komponenty!B468)</f>
        <v xml:space="preserve">442 - </v>
      </c>
      <c r="Q444" t="str">
        <f>CONCATENATE(Opatrenia!B445&amp;" - "&amp;Opatrenia!D445)</f>
        <v xml:space="preserve"> - </v>
      </c>
    </row>
    <row r="445" spans="16:17">
      <c r="P445" t="str">
        <f>CONCATENATE(ROW(P445)-2," - ",Komponenty!B469)</f>
        <v xml:space="preserve">443 - </v>
      </c>
      <c r="Q445" t="str">
        <f>CONCATENATE(Opatrenia!B446&amp;" - "&amp;Opatrenia!D446)</f>
        <v xml:space="preserve"> - </v>
      </c>
    </row>
    <row r="446" spans="16:17">
      <c r="P446" t="str">
        <f>CONCATENATE(ROW(P446)-2," - ",Komponenty!B470)</f>
        <v xml:space="preserve">444 - </v>
      </c>
      <c r="Q446" t="str">
        <f>CONCATENATE(Opatrenia!B447&amp;" - "&amp;Opatrenia!D447)</f>
        <v xml:space="preserve"> - </v>
      </c>
    </row>
    <row r="447" spans="16:17">
      <c r="P447" t="str">
        <f>CONCATENATE(ROW(P447)-2," - ",Komponenty!B471)</f>
        <v xml:space="preserve">445 - </v>
      </c>
      <c r="Q447" t="str">
        <f>CONCATENATE(Opatrenia!B448&amp;" - "&amp;Opatrenia!D448)</f>
        <v xml:space="preserve"> - </v>
      </c>
    </row>
    <row r="448" spans="16:17">
      <c r="P448" t="str">
        <f>CONCATENATE(ROW(P448)-2," - ",Komponenty!B472)</f>
        <v xml:space="preserve">446 - </v>
      </c>
      <c r="Q448" t="str">
        <f>CONCATENATE(Opatrenia!B449&amp;" - "&amp;Opatrenia!D449)</f>
        <v xml:space="preserve"> - </v>
      </c>
    </row>
    <row r="449" spans="16:17">
      <c r="P449" t="str">
        <f>CONCATENATE(ROW(P449)-2," - ",Komponenty!B473)</f>
        <v xml:space="preserve">447 - </v>
      </c>
      <c r="Q449" t="str">
        <f>CONCATENATE(Opatrenia!B450&amp;" - "&amp;Opatrenia!D450)</f>
        <v xml:space="preserve"> - </v>
      </c>
    </row>
    <row r="450" spans="16:17">
      <c r="P450" t="str">
        <f>CONCATENATE(ROW(P450)-2," - ",Komponenty!B474)</f>
        <v xml:space="preserve">448 - </v>
      </c>
      <c r="Q450" t="str">
        <f>CONCATENATE(Opatrenia!B451&amp;" - "&amp;Opatrenia!D451)</f>
        <v xml:space="preserve"> - </v>
      </c>
    </row>
    <row r="451" spans="16:17">
      <c r="P451" t="str">
        <f>CONCATENATE(ROW(P451)-2," - ",Komponenty!B475)</f>
        <v xml:space="preserve">449 - </v>
      </c>
      <c r="Q451" t="str">
        <f>CONCATENATE(Opatrenia!B452&amp;" - "&amp;Opatrenia!D452)</f>
        <v xml:space="preserve"> - </v>
      </c>
    </row>
    <row r="452" spans="16:17">
      <c r="P452" t="str">
        <f>CONCATENATE(ROW(P452)-2," - ",Komponenty!B476)</f>
        <v xml:space="preserve">450 - </v>
      </c>
      <c r="Q452" t="str">
        <f>CONCATENATE(Opatrenia!B453&amp;" - "&amp;Opatrenia!D453)</f>
        <v xml:space="preserve"> - </v>
      </c>
    </row>
    <row r="453" spans="16:17">
      <c r="P453" t="str">
        <f>CONCATENATE(ROW(P453)-2," - ",Komponenty!B477)</f>
        <v xml:space="preserve">451 - </v>
      </c>
      <c r="Q453" t="str">
        <f>CONCATENATE(Opatrenia!B454&amp;" - "&amp;Opatrenia!D454)</f>
        <v xml:space="preserve"> - </v>
      </c>
    </row>
    <row r="454" spans="16:17">
      <c r="P454" t="str">
        <f>CONCATENATE(ROW(P454)-2," - ",Komponenty!B478)</f>
        <v xml:space="preserve">452 - </v>
      </c>
      <c r="Q454" t="str">
        <f>CONCATENATE(Opatrenia!B455&amp;" - "&amp;Opatrenia!D455)</f>
        <v xml:space="preserve"> - </v>
      </c>
    </row>
    <row r="455" spans="16:17">
      <c r="P455" t="str">
        <f>CONCATENATE(ROW(P455)-2," - ",Komponenty!B479)</f>
        <v xml:space="preserve">453 - </v>
      </c>
      <c r="Q455" t="str">
        <f>CONCATENATE(Opatrenia!B456&amp;" - "&amp;Opatrenia!D456)</f>
        <v xml:space="preserve"> - </v>
      </c>
    </row>
    <row r="456" spans="16:17">
      <c r="P456" t="str">
        <f>CONCATENATE(ROW(P456)-2," - ",Komponenty!B480)</f>
        <v xml:space="preserve">454 - </v>
      </c>
      <c r="Q456" t="str">
        <f>CONCATENATE(Opatrenia!B457&amp;" - "&amp;Opatrenia!D457)</f>
        <v xml:space="preserve"> - </v>
      </c>
    </row>
    <row r="457" spans="16:17">
      <c r="P457" t="str">
        <f>CONCATENATE(ROW(P457)-2," - ",Komponenty!B481)</f>
        <v xml:space="preserve">455 - </v>
      </c>
      <c r="Q457" t="str">
        <f>CONCATENATE(Opatrenia!B458&amp;" - "&amp;Opatrenia!D458)</f>
        <v xml:space="preserve"> - </v>
      </c>
    </row>
    <row r="458" spans="16:17">
      <c r="P458" t="str">
        <f>CONCATENATE(ROW(P458)-2," - ",Komponenty!B482)</f>
        <v xml:space="preserve">456 - </v>
      </c>
      <c r="Q458" t="str">
        <f>CONCATENATE(Opatrenia!B459&amp;" - "&amp;Opatrenia!D459)</f>
        <v xml:space="preserve"> - </v>
      </c>
    </row>
    <row r="459" spans="16:17">
      <c r="P459" t="str">
        <f>CONCATENATE(ROW(P459)-2," - ",Komponenty!B483)</f>
        <v xml:space="preserve">457 - </v>
      </c>
      <c r="Q459" t="str">
        <f>CONCATENATE(Opatrenia!B460&amp;" - "&amp;Opatrenia!D460)</f>
        <v xml:space="preserve"> - </v>
      </c>
    </row>
    <row r="460" spans="16:17">
      <c r="P460" t="str">
        <f>CONCATENATE(ROW(P460)-2," - ",Komponenty!B484)</f>
        <v xml:space="preserve">458 - </v>
      </c>
      <c r="Q460" t="str">
        <f>CONCATENATE(Opatrenia!B461&amp;" - "&amp;Opatrenia!D461)</f>
        <v xml:space="preserve"> - </v>
      </c>
    </row>
    <row r="461" spans="16:17">
      <c r="P461" t="str">
        <f>CONCATENATE(ROW(P461)-2," - ",Komponenty!B485)</f>
        <v xml:space="preserve">459 - </v>
      </c>
      <c r="Q461" t="str">
        <f>CONCATENATE(Opatrenia!B462&amp;" - "&amp;Opatrenia!D462)</f>
        <v xml:space="preserve"> - </v>
      </c>
    </row>
    <row r="462" spans="16:17">
      <c r="P462" t="str">
        <f>CONCATENATE(ROW(P462)-2," - ",Komponenty!B486)</f>
        <v xml:space="preserve">460 - </v>
      </c>
      <c r="Q462" t="str">
        <f>CONCATENATE(Opatrenia!B463&amp;" - "&amp;Opatrenia!D463)</f>
        <v xml:space="preserve"> - </v>
      </c>
    </row>
    <row r="463" spans="16:17">
      <c r="P463" t="str">
        <f>CONCATENATE(ROW(P463)-2," - ",Komponenty!B487)</f>
        <v xml:space="preserve">461 - </v>
      </c>
      <c r="Q463" t="str">
        <f>CONCATENATE(Opatrenia!B464&amp;" - "&amp;Opatrenia!D464)</f>
        <v xml:space="preserve"> - </v>
      </c>
    </row>
    <row r="464" spans="16:17">
      <c r="P464" t="str">
        <f>CONCATENATE(ROW(P464)-2," - ",Komponenty!B488)</f>
        <v xml:space="preserve">462 - </v>
      </c>
      <c r="Q464" t="str">
        <f>CONCATENATE(Opatrenia!B465&amp;" - "&amp;Opatrenia!D465)</f>
        <v xml:space="preserve"> - </v>
      </c>
    </row>
    <row r="465" spans="16:17">
      <c r="P465" t="str">
        <f>CONCATENATE(ROW(P465)-2," - ",Komponenty!B489)</f>
        <v xml:space="preserve">463 - </v>
      </c>
      <c r="Q465" t="str">
        <f>CONCATENATE(Opatrenia!B466&amp;" - "&amp;Opatrenia!D466)</f>
        <v xml:space="preserve"> - </v>
      </c>
    </row>
    <row r="466" spans="16:17">
      <c r="P466" t="str">
        <f>CONCATENATE(ROW(P466)-2," - ",Komponenty!B490)</f>
        <v xml:space="preserve">464 - </v>
      </c>
      <c r="Q466" t="str">
        <f>CONCATENATE(Opatrenia!B467&amp;" - "&amp;Opatrenia!D467)</f>
        <v xml:space="preserve"> - </v>
      </c>
    </row>
    <row r="467" spans="16:17">
      <c r="P467" t="str">
        <f>CONCATENATE(ROW(P467)-2," - ",Komponenty!B491)</f>
        <v xml:space="preserve">465 - </v>
      </c>
      <c r="Q467" t="str">
        <f>CONCATENATE(Opatrenia!B468&amp;" - "&amp;Opatrenia!D468)</f>
        <v xml:space="preserve"> - </v>
      </c>
    </row>
    <row r="468" spans="16:17">
      <c r="P468" t="str">
        <f>CONCATENATE(ROW(P468)-2," - ",Komponenty!B492)</f>
        <v xml:space="preserve">466 - </v>
      </c>
      <c r="Q468" t="str">
        <f>CONCATENATE(Opatrenia!B469&amp;" - "&amp;Opatrenia!D469)</f>
        <v xml:space="preserve"> - </v>
      </c>
    </row>
    <row r="469" spans="16:17">
      <c r="P469" t="str">
        <f>CONCATENATE(ROW(P469)-2," - ",Komponenty!B493)</f>
        <v xml:space="preserve">467 - </v>
      </c>
      <c r="Q469" t="str">
        <f>CONCATENATE(Opatrenia!B470&amp;" - "&amp;Opatrenia!D470)</f>
        <v xml:space="preserve"> - </v>
      </c>
    </row>
    <row r="470" spans="16:17">
      <c r="P470" t="str">
        <f>CONCATENATE(ROW(P470)-2," - ",Komponenty!B494)</f>
        <v xml:space="preserve">468 - </v>
      </c>
      <c r="Q470" t="str">
        <f>CONCATENATE(Opatrenia!B471&amp;" - "&amp;Opatrenia!D471)</f>
        <v xml:space="preserve"> - </v>
      </c>
    </row>
    <row r="471" spans="16:17">
      <c r="P471" t="str">
        <f>CONCATENATE(ROW(P471)-2," - ",Komponenty!B495)</f>
        <v xml:space="preserve">469 - </v>
      </c>
      <c r="Q471" t="str">
        <f>CONCATENATE(Opatrenia!B472&amp;" - "&amp;Opatrenia!D472)</f>
        <v xml:space="preserve"> - </v>
      </c>
    </row>
    <row r="472" spans="16:17">
      <c r="P472" t="str">
        <f>CONCATENATE(ROW(P472)-2," - ",Komponenty!B496)</f>
        <v xml:space="preserve">470 - </v>
      </c>
      <c r="Q472" t="str">
        <f>CONCATENATE(Opatrenia!B473&amp;" - "&amp;Opatrenia!D473)</f>
        <v xml:space="preserve"> - </v>
      </c>
    </row>
    <row r="473" spans="16:17">
      <c r="P473" t="str">
        <f>CONCATENATE(ROW(P473)-2," - ",Komponenty!B497)</f>
        <v xml:space="preserve">471 - </v>
      </c>
      <c r="Q473" t="str">
        <f>CONCATENATE(Opatrenia!B474&amp;" - "&amp;Opatrenia!D474)</f>
        <v xml:space="preserve"> - </v>
      </c>
    </row>
    <row r="474" spans="16:17">
      <c r="P474" t="str">
        <f>CONCATENATE(ROW(P474)-2," - ",Komponenty!B498)</f>
        <v xml:space="preserve">472 - </v>
      </c>
      <c r="Q474" t="str">
        <f>CONCATENATE(Opatrenia!B475&amp;" - "&amp;Opatrenia!D475)</f>
        <v xml:space="preserve"> - </v>
      </c>
    </row>
    <row r="475" spans="16:17">
      <c r="P475" t="str">
        <f>CONCATENATE(ROW(P475)-2," - ",Komponenty!B499)</f>
        <v xml:space="preserve">473 - </v>
      </c>
      <c r="Q475" t="str">
        <f>CONCATENATE(Opatrenia!B476&amp;" - "&amp;Opatrenia!D476)</f>
        <v xml:space="preserve"> - </v>
      </c>
    </row>
    <row r="476" spans="16:17">
      <c r="P476" t="str">
        <f>CONCATENATE(ROW(P476)-2," - ",Komponenty!B500)</f>
        <v xml:space="preserve">474 - </v>
      </c>
      <c r="Q476" t="str">
        <f>CONCATENATE(Opatrenia!B477&amp;" - "&amp;Opatrenia!D477)</f>
        <v xml:space="preserve"> - </v>
      </c>
    </row>
    <row r="477" spans="16:17">
      <c r="P477" t="str">
        <f>CONCATENATE(ROW(P477)-2," - ",Komponenty!B501)</f>
        <v xml:space="preserve">475 - </v>
      </c>
      <c r="Q477" t="str">
        <f>CONCATENATE(Opatrenia!B478&amp;" - "&amp;Opatrenia!D478)</f>
        <v xml:space="preserve"> - </v>
      </c>
    </row>
    <row r="478" spans="16:17">
      <c r="P478" t="str">
        <f>CONCATENATE(ROW(P478)-2," - ",Komponenty!B502)</f>
        <v xml:space="preserve">476 - </v>
      </c>
      <c r="Q478" t="str">
        <f>CONCATENATE(Opatrenia!B479&amp;" - "&amp;Opatrenia!D479)</f>
        <v xml:space="preserve"> - </v>
      </c>
    </row>
    <row r="479" spans="16:17">
      <c r="P479" t="str">
        <f>CONCATENATE(ROW(P479)-2," - ",Komponenty!B503)</f>
        <v xml:space="preserve">477 - </v>
      </c>
      <c r="Q479" t="str">
        <f>CONCATENATE(Opatrenia!B480&amp;" - "&amp;Opatrenia!D480)</f>
        <v xml:space="preserve"> - </v>
      </c>
    </row>
    <row r="480" spans="16:17">
      <c r="P480" t="str">
        <f>CONCATENATE(ROW(P480)-2," - ",Komponenty!B504)</f>
        <v xml:space="preserve">478 - </v>
      </c>
      <c r="Q480" t="str">
        <f>CONCATENATE(Opatrenia!B481&amp;" - "&amp;Opatrenia!D481)</f>
        <v xml:space="preserve"> - </v>
      </c>
    </row>
    <row r="481" spans="16:17">
      <c r="P481" t="str">
        <f>CONCATENATE(ROW(P481)-2," - ",Komponenty!B505)</f>
        <v xml:space="preserve">479 - </v>
      </c>
      <c r="Q481" t="str">
        <f>CONCATENATE(Opatrenia!B482&amp;" - "&amp;Opatrenia!D482)</f>
        <v xml:space="preserve"> - </v>
      </c>
    </row>
    <row r="482" spans="16:17">
      <c r="P482" t="str">
        <f>CONCATENATE(ROW(P482)-2," - ",Komponenty!B506)</f>
        <v xml:space="preserve">480 - </v>
      </c>
      <c r="Q482" t="str">
        <f>CONCATENATE(Opatrenia!B483&amp;" - "&amp;Opatrenia!D483)</f>
        <v xml:space="preserve"> - </v>
      </c>
    </row>
    <row r="483" spans="16:17">
      <c r="P483" t="str">
        <f>CONCATENATE(ROW(P483)-2," - ",Komponenty!B507)</f>
        <v xml:space="preserve">481 - </v>
      </c>
      <c r="Q483" t="str">
        <f>CONCATENATE(Opatrenia!B484&amp;" - "&amp;Opatrenia!D484)</f>
        <v xml:space="preserve"> - </v>
      </c>
    </row>
    <row r="484" spans="16:17">
      <c r="P484" t="str">
        <f>CONCATENATE(ROW(P484)-2," - ",Komponenty!B508)</f>
        <v xml:space="preserve">482 - </v>
      </c>
      <c r="Q484" t="str">
        <f>CONCATENATE(Opatrenia!B485&amp;" - "&amp;Opatrenia!D485)</f>
        <v xml:space="preserve"> - </v>
      </c>
    </row>
    <row r="485" spans="16:17">
      <c r="P485" t="str">
        <f>CONCATENATE(ROW(P485)-2," - ",Komponenty!B509)</f>
        <v xml:space="preserve">483 - </v>
      </c>
      <c r="Q485" t="str">
        <f>CONCATENATE(Opatrenia!B486&amp;" - "&amp;Opatrenia!D486)</f>
        <v xml:space="preserve"> - </v>
      </c>
    </row>
    <row r="486" spans="16:17">
      <c r="P486" t="str">
        <f>CONCATENATE(ROW(P486)-2," - ",Komponenty!B510)</f>
        <v xml:space="preserve">484 - </v>
      </c>
      <c r="Q486" t="str">
        <f>CONCATENATE(Opatrenia!B487&amp;" - "&amp;Opatrenia!D487)</f>
        <v xml:space="preserve"> - </v>
      </c>
    </row>
    <row r="487" spans="16:17">
      <c r="P487" t="str">
        <f>CONCATENATE(ROW(P487)-2," - ",Komponenty!B511)</f>
        <v xml:space="preserve">485 - </v>
      </c>
      <c r="Q487" t="str">
        <f>CONCATENATE(Opatrenia!B488&amp;" - "&amp;Opatrenia!D488)</f>
        <v xml:space="preserve"> - </v>
      </c>
    </row>
    <row r="488" spans="16:17">
      <c r="P488" t="str">
        <f>CONCATENATE(ROW(P488)-2," - ",Komponenty!B512)</f>
        <v xml:space="preserve">486 - </v>
      </c>
      <c r="Q488" t="str">
        <f>CONCATENATE(Opatrenia!B489&amp;" - "&amp;Opatrenia!D489)</f>
        <v xml:space="preserve"> - </v>
      </c>
    </row>
    <row r="489" spans="16:17">
      <c r="P489" t="str">
        <f>CONCATENATE(ROW(P489)-2," - ",Komponenty!B513)</f>
        <v xml:space="preserve">487 - </v>
      </c>
      <c r="Q489" t="str">
        <f>CONCATENATE(Opatrenia!B490&amp;" - "&amp;Opatrenia!D490)</f>
        <v xml:space="preserve"> - </v>
      </c>
    </row>
    <row r="490" spans="16:17">
      <c r="P490" t="str">
        <f>CONCATENATE(ROW(P490)-2," - ",Komponenty!B514)</f>
        <v xml:space="preserve">488 - </v>
      </c>
      <c r="Q490" t="str">
        <f>CONCATENATE(Opatrenia!B491&amp;" - "&amp;Opatrenia!D491)</f>
        <v xml:space="preserve"> - </v>
      </c>
    </row>
    <row r="491" spans="16:17">
      <c r="P491" t="str">
        <f>CONCATENATE(ROW(P491)-2," - ",Komponenty!B515)</f>
        <v xml:space="preserve">489 - </v>
      </c>
      <c r="Q491" t="str">
        <f>CONCATENATE(Opatrenia!B492&amp;" - "&amp;Opatrenia!D492)</f>
        <v xml:space="preserve"> - </v>
      </c>
    </row>
    <row r="492" spans="16:17">
      <c r="P492" t="str">
        <f>CONCATENATE(ROW(P492)-2," - ",Komponenty!B516)</f>
        <v xml:space="preserve">490 - </v>
      </c>
      <c r="Q492" t="str">
        <f>CONCATENATE(Opatrenia!B493&amp;" - "&amp;Opatrenia!D493)</f>
        <v xml:space="preserve"> - </v>
      </c>
    </row>
    <row r="493" spans="16:17">
      <c r="P493" t="str">
        <f>CONCATENATE(ROW(P493)-2," - ",Komponenty!B517)</f>
        <v xml:space="preserve">491 - </v>
      </c>
      <c r="Q493" t="str">
        <f>CONCATENATE(Opatrenia!B494&amp;" - "&amp;Opatrenia!D494)</f>
        <v xml:space="preserve"> - </v>
      </c>
    </row>
    <row r="494" spans="16:17">
      <c r="P494" t="str">
        <f>CONCATENATE(ROW(P494)-2," - ",Komponenty!B518)</f>
        <v xml:space="preserve">492 - </v>
      </c>
      <c r="Q494" t="str">
        <f>CONCATENATE(Opatrenia!B495&amp;" - "&amp;Opatrenia!D495)</f>
        <v xml:space="preserve"> - </v>
      </c>
    </row>
    <row r="495" spans="16:17">
      <c r="P495" t="str">
        <f>CONCATENATE(ROW(P495)-2," - ",Komponenty!B519)</f>
        <v xml:space="preserve">493 - </v>
      </c>
      <c r="Q495" t="str">
        <f>CONCATENATE(Opatrenia!B496&amp;" - "&amp;Opatrenia!D496)</f>
        <v xml:space="preserve"> - </v>
      </c>
    </row>
    <row r="496" spans="16:17">
      <c r="P496" t="str">
        <f>CONCATENATE(ROW(P496)-2," - ",Komponenty!B520)</f>
        <v xml:space="preserve">494 - </v>
      </c>
      <c r="Q496" t="str">
        <f>CONCATENATE(Opatrenia!B497&amp;" - "&amp;Opatrenia!D497)</f>
        <v xml:space="preserve"> - </v>
      </c>
    </row>
    <row r="497" spans="16:17">
      <c r="P497" t="str">
        <f>CONCATENATE(ROW(P497)-2," - ",Komponenty!B521)</f>
        <v xml:space="preserve">495 - </v>
      </c>
      <c r="Q497" t="str">
        <f>CONCATENATE(Opatrenia!B498&amp;" - "&amp;Opatrenia!D498)</f>
        <v xml:space="preserve"> - </v>
      </c>
    </row>
    <row r="498" spans="16:17">
      <c r="P498" t="str">
        <f>CONCATENATE(ROW(P498)-2," - ",Komponenty!B522)</f>
        <v xml:space="preserve">496 - </v>
      </c>
      <c r="Q498" t="str">
        <f>CONCATENATE(Opatrenia!B499&amp;" - "&amp;Opatrenia!D499)</f>
        <v xml:space="preserve"> - </v>
      </c>
    </row>
    <row r="499" spans="16:17">
      <c r="P499" t="str">
        <f>CONCATENATE(ROW(P499)-2," - ",Komponenty!B523)</f>
        <v xml:space="preserve">497 - </v>
      </c>
      <c r="Q499" t="str">
        <f>CONCATENATE(Opatrenia!B500&amp;" - "&amp;Opatrenia!D500)</f>
        <v xml:space="preserve"> - </v>
      </c>
    </row>
    <row r="500" spans="16:17">
      <c r="P500" t="str">
        <f>CONCATENATE(ROW(P500)-2," - ",Komponenty!B524)</f>
        <v xml:space="preserve">498 - </v>
      </c>
      <c r="Q500" t="str">
        <f>CONCATENATE(Opatrenia!B501&amp;" - "&amp;Opatrenia!D501)</f>
        <v xml:space="preserve"> - </v>
      </c>
    </row>
    <row r="501" spans="16:17">
      <c r="P501" t="str">
        <f>CONCATENATE(ROW(P501)-2," - ",Komponenty!B525)</f>
        <v xml:space="preserve">499 - </v>
      </c>
      <c r="Q501" t="str">
        <f>CONCATENATE(Opatrenia!B502&amp;" - "&amp;Opatrenia!D502)</f>
        <v xml:space="preserve"> - </v>
      </c>
    </row>
    <row r="502" spans="16:17">
      <c r="P502" t="str">
        <f>CONCATENATE(ROW(P502)-2," - ",Komponenty!B526)</f>
        <v xml:space="preserve">500 - </v>
      </c>
      <c r="Q502" t="str">
        <f>CONCATENATE(Opatrenia!B503&amp;" - "&amp;Opatrenia!D503)</f>
        <v xml:space="preserve"> - </v>
      </c>
    </row>
    <row r="503" spans="16:17">
      <c r="P503" t="str">
        <f>CONCATENATE(ROW(P503)-2," - ",Komponenty!B527)</f>
        <v xml:space="preserve">501 - </v>
      </c>
      <c r="Q503" t="str">
        <f>CONCATENATE(Opatrenia!B504&amp;" - "&amp;Opatrenia!D504)</f>
        <v xml:space="preserve"> - </v>
      </c>
    </row>
    <row r="504" spans="16:17">
      <c r="P504" t="str">
        <f>CONCATENATE(ROW(P504)-2," - ",Komponenty!B528)</f>
        <v xml:space="preserve">502 - </v>
      </c>
      <c r="Q504" t="str">
        <f>CONCATENATE(Opatrenia!B505&amp;" - "&amp;Opatrenia!D505)</f>
        <v xml:space="preserve"> - </v>
      </c>
    </row>
    <row r="505" spans="16:17">
      <c r="P505" t="str">
        <f>CONCATENATE(ROW(P505)-2," - ",Komponenty!B529)</f>
        <v xml:space="preserve">503 - </v>
      </c>
      <c r="Q505" t="str">
        <f>CONCATENATE(Opatrenia!B506&amp;" - "&amp;Opatrenia!D506)</f>
        <v xml:space="preserve"> - </v>
      </c>
    </row>
    <row r="506" spans="16:17">
      <c r="P506" t="str">
        <f>CONCATENATE(ROW(P506)-2," - ",Komponenty!B530)</f>
        <v xml:space="preserve">504 - </v>
      </c>
      <c r="Q506" t="str">
        <f>CONCATENATE(Opatrenia!B507&amp;" - "&amp;Opatrenia!D507)</f>
        <v xml:space="preserve"> - </v>
      </c>
    </row>
    <row r="507" spans="16:17">
      <c r="P507" t="str">
        <f>CONCATENATE(ROW(P507)-2," - ",Komponenty!B531)</f>
        <v xml:space="preserve">505 - </v>
      </c>
      <c r="Q507" t="str">
        <f>CONCATENATE(Opatrenia!B508&amp;" - "&amp;Opatrenia!D508)</f>
        <v xml:space="preserve"> - </v>
      </c>
    </row>
    <row r="508" spans="16:17">
      <c r="P508" t="str">
        <f>CONCATENATE(ROW(P508)-2," - ",Komponenty!B532)</f>
        <v xml:space="preserve">506 - </v>
      </c>
      <c r="Q508" t="str">
        <f>CONCATENATE(Opatrenia!B509&amp;" - "&amp;Opatrenia!D509)</f>
        <v xml:space="preserve"> - </v>
      </c>
    </row>
    <row r="509" spans="16:17">
      <c r="P509" t="str">
        <f>CONCATENATE(ROW(P509)-2," - ",Komponenty!B533)</f>
        <v xml:space="preserve">507 - </v>
      </c>
      <c r="Q509" t="str">
        <f>CONCATENATE(Opatrenia!B510&amp;" - "&amp;Opatrenia!D510)</f>
        <v xml:space="preserve"> - </v>
      </c>
    </row>
    <row r="510" spans="16:17">
      <c r="P510" t="str">
        <f>CONCATENATE(ROW(P510)-2," - ",Komponenty!B534)</f>
        <v xml:space="preserve">508 - </v>
      </c>
      <c r="Q510" t="str">
        <f>CONCATENATE(Opatrenia!B511&amp;" - "&amp;Opatrenia!D511)</f>
        <v xml:space="preserve"> - </v>
      </c>
    </row>
    <row r="511" spans="16:17">
      <c r="P511" t="str">
        <f>CONCATENATE(ROW(P511)-2," - ",Komponenty!B535)</f>
        <v xml:space="preserve">509 - </v>
      </c>
      <c r="Q511" t="str">
        <f>CONCATENATE(Opatrenia!B512&amp;" - "&amp;Opatrenia!D512)</f>
        <v xml:space="preserve"> - </v>
      </c>
    </row>
    <row r="512" spans="16:17">
      <c r="P512" t="str">
        <f>CONCATENATE(ROW(P512)-2," - ",Komponenty!B536)</f>
        <v xml:space="preserve">510 - </v>
      </c>
      <c r="Q512" t="str">
        <f>CONCATENATE(Opatrenia!B513&amp;" - "&amp;Opatrenia!D513)</f>
        <v xml:space="preserve"> - </v>
      </c>
    </row>
    <row r="513" spans="16:17">
      <c r="P513" t="str">
        <f>CONCATENATE(ROW(P513)-2," - ",Komponenty!B537)</f>
        <v xml:space="preserve">511 - </v>
      </c>
      <c r="Q513" t="str">
        <f>CONCATENATE(Opatrenia!B514&amp;" - "&amp;Opatrenia!D514)</f>
        <v xml:space="preserve"> - </v>
      </c>
    </row>
    <row r="514" spans="16:17">
      <c r="P514" t="str">
        <f>CONCATENATE(ROW(P514)-2," - ",Komponenty!B538)</f>
        <v xml:space="preserve">512 - </v>
      </c>
      <c r="Q514" t="str">
        <f>CONCATENATE(Opatrenia!B515&amp;" - "&amp;Opatrenia!D515)</f>
        <v xml:space="preserve"> - </v>
      </c>
    </row>
    <row r="515" spans="16:17">
      <c r="P515" t="str">
        <f>CONCATENATE(ROW(P515)-2," - ",Komponenty!B539)</f>
        <v xml:space="preserve">513 - </v>
      </c>
      <c r="Q515" t="str">
        <f>CONCATENATE(Opatrenia!B516&amp;" - "&amp;Opatrenia!D516)</f>
        <v xml:space="preserve"> - </v>
      </c>
    </row>
    <row r="516" spans="16:17">
      <c r="P516" t="str">
        <f>CONCATENATE(ROW(P516)-2," - ",Komponenty!B540)</f>
        <v xml:space="preserve">514 - </v>
      </c>
      <c r="Q516" t="str">
        <f>CONCATENATE(Opatrenia!B517&amp;" - "&amp;Opatrenia!D517)</f>
        <v xml:space="preserve"> - </v>
      </c>
    </row>
    <row r="517" spans="16:17">
      <c r="P517" t="str">
        <f>CONCATENATE(ROW(P517)-2," - ",Komponenty!B541)</f>
        <v xml:space="preserve">515 - </v>
      </c>
      <c r="Q517" t="str">
        <f>CONCATENATE(Opatrenia!B518&amp;" - "&amp;Opatrenia!D518)</f>
        <v xml:space="preserve"> - </v>
      </c>
    </row>
    <row r="518" spans="16:17">
      <c r="P518" t="str">
        <f>CONCATENATE(ROW(P518)-2," - ",Komponenty!B542)</f>
        <v xml:space="preserve">516 - </v>
      </c>
      <c r="Q518" t="str">
        <f>CONCATENATE(Opatrenia!B519&amp;" - "&amp;Opatrenia!D519)</f>
        <v xml:space="preserve"> - </v>
      </c>
    </row>
    <row r="519" spans="16:17">
      <c r="P519" t="str">
        <f>CONCATENATE(ROW(P519)-2," - ",Komponenty!B543)</f>
        <v xml:space="preserve">517 - </v>
      </c>
      <c r="Q519" t="str">
        <f>CONCATENATE(Opatrenia!B520&amp;" - "&amp;Opatrenia!D520)</f>
        <v xml:space="preserve"> - </v>
      </c>
    </row>
    <row r="520" spans="16:17">
      <c r="P520" t="str">
        <f>CONCATENATE(ROW(P520)-2," - ",Komponenty!B544)</f>
        <v xml:space="preserve">518 - </v>
      </c>
      <c r="Q520" t="str">
        <f>CONCATENATE(Opatrenia!B521&amp;" - "&amp;Opatrenia!D521)</f>
        <v xml:space="preserve"> - </v>
      </c>
    </row>
    <row r="521" spans="16:17">
      <c r="P521" t="str">
        <f>CONCATENATE(ROW(P521)-2," - ",Komponenty!B545)</f>
        <v xml:space="preserve">519 - </v>
      </c>
      <c r="Q521" t="str">
        <f>CONCATENATE(Opatrenia!B522&amp;" - "&amp;Opatrenia!D522)</f>
        <v xml:space="preserve"> - </v>
      </c>
    </row>
    <row r="522" spans="16:17">
      <c r="P522" t="str">
        <f>CONCATENATE(ROW(P522)-2," - ",Komponenty!B546)</f>
        <v xml:space="preserve">520 - </v>
      </c>
      <c r="Q522" t="str">
        <f>CONCATENATE(Opatrenia!B523&amp;" - "&amp;Opatrenia!D523)</f>
        <v xml:space="preserve"> - </v>
      </c>
    </row>
    <row r="523" spans="16:17">
      <c r="P523" t="str">
        <f>CONCATENATE(ROW(P523)-2," - ",Komponenty!B547)</f>
        <v xml:space="preserve">521 - </v>
      </c>
      <c r="Q523" t="str">
        <f>CONCATENATE(Opatrenia!B524&amp;" - "&amp;Opatrenia!D524)</f>
        <v xml:space="preserve"> - </v>
      </c>
    </row>
    <row r="524" spans="16:17">
      <c r="P524" t="str">
        <f>CONCATENATE(ROW(P524)-2," - ",Komponenty!B548)</f>
        <v xml:space="preserve">522 - </v>
      </c>
      <c r="Q524" t="str">
        <f>CONCATENATE(Opatrenia!B525&amp;" - "&amp;Opatrenia!D525)</f>
        <v xml:space="preserve"> - </v>
      </c>
    </row>
    <row r="525" spans="16:17">
      <c r="P525" t="str">
        <f>CONCATENATE(ROW(P525)-2," - ",Komponenty!B549)</f>
        <v xml:space="preserve">523 - </v>
      </c>
      <c r="Q525" t="str">
        <f>CONCATENATE(Opatrenia!B526&amp;" - "&amp;Opatrenia!D526)</f>
        <v xml:space="preserve"> - </v>
      </c>
    </row>
    <row r="526" spans="16:17">
      <c r="P526" t="str">
        <f>CONCATENATE(ROW(P526)-2," - ",Komponenty!B550)</f>
        <v xml:space="preserve">524 - </v>
      </c>
      <c r="Q526" t="str">
        <f>CONCATENATE(Opatrenia!B527&amp;" - "&amp;Opatrenia!D527)</f>
        <v xml:space="preserve"> - </v>
      </c>
    </row>
    <row r="527" spans="16:17">
      <c r="P527" t="str">
        <f>CONCATENATE(ROW(P527)-2," - ",Komponenty!B551)</f>
        <v xml:space="preserve">525 - </v>
      </c>
      <c r="Q527" t="str">
        <f>CONCATENATE(Opatrenia!B528&amp;" - "&amp;Opatrenia!D528)</f>
        <v xml:space="preserve"> - </v>
      </c>
    </row>
    <row r="528" spans="16:17">
      <c r="P528" t="str">
        <f>CONCATENATE(ROW(P528)-2," - ",Komponenty!B552)</f>
        <v xml:space="preserve">526 - </v>
      </c>
      <c r="Q528" t="str">
        <f>CONCATENATE(Opatrenia!B529&amp;" - "&amp;Opatrenia!D529)</f>
        <v xml:space="preserve"> - </v>
      </c>
    </row>
    <row r="529" spans="16:17">
      <c r="P529" t="str">
        <f>CONCATENATE(ROW(P529)-2," - ",Komponenty!B553)</f>
        <v xml:space="preserve">527 - </v>
      </c>
      <c r="Q529" t="str">
        <f>CONCATENATE(Opatrenia!B530&amp;" - "&amp;Opatrenia!D530)</f>
        <v xml:space="preserve"> - </v>
      </c>
    </row>
    <row r="530" spans="16:17">
      <c r="P530" t="str">
        <f>CONCATENATE(ROW(P530)-2," - ",Komponenty!B554)</f>
        <v xml:space="preserve">528 - </v>
      </c>
      <c r="Q530" t="str">
        <f>CONCATENATE(Opatrenia!B531&amp;" - "&amp;Opatrenia!D531)</f>
        <v xml:space="preserve"> - </v>
      </c>
    </row>
    <row r="531" spans="16:17">
      <c r="P531" t="str">
        <f>CONCATENATE(ROW(P531)-2," - ",Komponenty!B555)</f>
        <v xml:space="preserve">529 - </v>
      </c>
      <c r="Q531" t="str">
        <f>CONCATENATE(Opatrenia!B532&amp;" - "&amp;Opatrenia!D532)</f>
        <v xml:space="preserve"> - </v>
      </c>
    </row>
    <row r="532" spans="16:17">
      <c r="P532" t="str">
        <f>CONCATENATE(ROW(P532)-2," - ",Komponenty!B556)</f>
        <v xml:space="preserve">530 - </v>
      </c>
      <c r="Q532" t="str">
        <f>CONCATENATE(Opatrenia!B533&amp;" - "&amp;Opatrenia!D533)</f>
        <v xml:space="preserve"> - </v>
      </c>
    </row>
    <row r="533" spans="16:17">
      <c r="P533" t="str">
        <f>CONCATENATE(ROW(P533)-2," - ",Komponenty!B557)</f>
        <v xml:space="preserve">531 - </v>
      </c>
      <c r="Q533" t="str">
        <f>CONCATENATE(Opatrenia!B534&amp;" - "&amp;Opatrenia!D534)</f>
        <v xml:space="preserve"> - </v>
      </c>
    </row>
    <row r="534" spans="16:17">
      <c r="P534" t="str">
        <f>CONCATENATE(ROW(P534)-2," - ",Komponenty!B558)</f>
        <v xml:space="preserve">532 - </v>
      </c>
      <c r="Q534" t="str">
        <f>CONCATENATE(Opatrenia!B535&amp;" - "&amp;Opatrenia!D535)</f>
        <v xml:space="preserve"> - </v>
      </c>
    </row>
    <row r="535" spans="16:17">
      <c r="P535" t="str">
        <f>CONCATENATE(ROW(P535)-2," - ",Komponenty!B559)</f>
        <v xml:space="preserve">533 - </v>
      </c>
      <c r="Q535" t="str">
        <f>CONCATENATE(Opatrenia!B536&amp;" - "&amp;Opatrenia!D536)</f>
        <v xml:space="preserve"> - </v>
      </c>
    </row>
    <row r="536" spans="16:17">
      <c r="P536" t="str">
        <f>CONCATENATE(ROW(P536)-2," - ",Komponenty!B560)</f>
        <v xml:space="preserve">534 - </v>
      </c>
      <c r="Q536" t="str">
        <f>CONCATENATE(Opatrenia!B537&amp;" - "&amp;Opatrenia!D537)</f>
        <v xml:space="preserve"> - </v>
      </c>
    </row>
    <row r="537" spans="16:17">
      <c r="P537" t="str">
        <f>CONCATENATE(ROW(P537)-2," - ",Komponenty!B561)</f>
        <v xml:space="preserve">535 - </v>
      </c>
      <c r="Q537" t="str">
        <f>CONCATENATE(Opatrenia!B538&amp;" - "&amp;Opatrenia!D538)</f>
        <v xml:space="preserve"> - </v>
      </c>
    </row>
    <row r="538" spans="16:17">
      <c r="P538" t="str">
        <f>CONCATENATE(ROW(P538)-2," - ",Komponenty!B562)</f>
        <v xml:space="preserve">536 - </v>
      </c>
      <c r="Q538" t="str">
        <f>CONCATENATE(Opatrenia!B539&amp;" - "&amp;Opatrenia!D539)</f>
        <v xml:space="preserve"> - </v>
      </c>
    </row>
    <row r="539" spans="16:17">
      <c r="P539" t="str">
        <f>CONCATENATE(ROW(P539)-2," - ",Komponenty!B563)</f>
        <v xml:space="preserve">537 - </v>
      </c>
      <c r="Q539" t="str">
        <f>CONCATENATE(Opatrenia!B540&amp;" - "&amp;Opatrenia!D540)</f>
        <v xml:space="preserve"> - </v>
      </c>
    </row>
    <row r="540" spans="16:17">
      <c r="P540" t="str">
        <f>CONCATENATE(ROW(P540)-2," - ",Komponenty!B564)</f>
        <v xml:space="preserve">538 - </v>
      </c>
      <c r="Q540" t="str">
        <f>CONCATENATE(Opatrenia!B541&amp;" - "&amp;Opatrenia!D541)</f>
        <v xml:space="preserve"> - </v>
      </c>
    </row>
    <row r="541" spans="16:17">
      <c r="P541" t="str">
        <f>CONCATENATE(ROW(P541)-2," - ",Komponenty!B565)</f>
        <v xml:space="preserve">539 - </v>
      </c>
      <c r="Q541" t="str">
        <f>CONCATENATE(Opatrenia!B542&amp;" - "&amp;Opatrenia!D542)</f>
        <v xml:space="preserve"> - </v>
      </c>
    </row>
    <row r="542" spans="16:17">
      <c r="P542" t="str">
        <f>CONCATENATE(ROW(P542)-2," - ",Komponenty!B566)</f>
        <v xml:space="preserve">540 - </v>
      </c>
      <c r="Q542" t="str">
        <f>CONCATENATE(Opatrenia!B543&amp;" - "&amp;Opatrenia!D543)</f>
        <v xml:space="preserve"> - </v>
      </c>
    </row>
    <row r="543" spans="16:17">
      <c r="P543" t="str">
        <f>CONCATENATE(ROW(P543)-2," - ",Komponenty!B567)</f>
        <v xml:space="preserve">541 - </v>
      </c>
      <c r="Q543" t="str">
        <f>CONCATENATE(Opatrenia!B544&amp;" - "&amp;Opatrenia!D544)</f>
        <v xml:space="preserve"> - </v>
      </c>
    </row>
    <row r="544" spans="16:17">
      <c r="P544" t="str">
        <f>CONCATENATE(ROW(P544)-2," - ",Komponenty!B568)</f>
        <v xml:space="preserve">542 - </v>
      </c>
      <c r="Q544" t="str">
        <f>CONCATENATE(Opatrenia!B545&amp;" - "&amp;Opatrenia!D545)</f>
        <v xml:space="preserve"> - </v>
      </c>
    </row>
    <row r="545" spans="16:17">
      <c r="P545" t="str">
        <f>CONCATENATE(ROW(P545)-2," - ",Komponenty!B569)</f>
        <v xml:space="preserve">543 - </v>
      </c>
      <c r="Q545" t="str">
        <f>CONCATENATE(Opatrenia!B546&amp;" - "&amp;Opatrenia!D546)</f>
        <v xml:space="preserve"> - </v>
      </c>
    </row>
    <row r="546" spans="16:17">
      <c r="P546" t="str">
        <f>CONCATENATE(ROW(P546)-2," - ",Komponenty!B570)</f>
        <v xml:space="preserve">544 - </v>
      </c>
      <c r="Q546" t="str">
        <f>CONCATENATE(Opatrenia!B547&amp;" - "&amp;Opatrenia!D547)</f>
        <v xml:space="preserve"> - </v>
      </c>
    </row>
    <row r="547" spans="16:17">
      <c r="P547" t="str">
        <f>CONCATENATE(ROW(P547)-2," - ",Komponenty!B571)</f>
        <v xml:space="preserve">545 - </v>
      </c>
      <c r="Q547" t="str">
        <f>CONCATENATE(Opatrenia!B548&amp;" - "&amp;Opatrenia!D548)</f>
        <v xml:space="preserve"> - </v>
      </c>
    </row>
    <row r="548" spans="16:17">
      <c r="P548" t="str">
        <f>CONCATENATE(ROW(P548)-2," - ",Komponenty!B572)</f>
        <v xml:space="preserve">546 - </v>
      </c>
      <c r="Q548" t="str">
        <f>CONCATENATE(Opatrenia!B549&amp;" - "&amp;Opatrenia!D549)</f>
        <v xml:space="preserve"> - </v>
      </c>
    </row>
    <row r="549" spans="16:17">
      <c r="P549" t="str">
        <f>CONCATENATE(ROW(P549)-2," - ",Komponenty!B573)</f>
        <v xml:space="preserve">547 - </v>
      </c>
      <c r="Q549" t="str">
        <f>CONCATENATE(Opatrenia!B550&amp;" - "&amp;Opatrenia!D550)</f>
        <v xml:space="preserve"> - </v>
      </c>
    </row>
    <row r="550" spans="16:17">
      <c r="P550" t="str">
        <f>CONCATENATE(ROW(P550)-2," - ",Komponenty!B574)</f>
        <v xml:space="preserve">548 - </v>
      </c>
      <c r="Q550" t="str">
        <f>CONCATENATE(Opatrenia!B551&amp;" - "&amp;Opatrenia!D551)</f>
        <v xml:space="preserve"> - </v>
      </c>
    </row>
    <row r="551" spans="16:17">
      <c r="P551" t="str">
        <f>CONCATENATE(ROW(P551)-2," - ",Komponenty!B575)</f>
        <v xml:space="preserve">549 - </v>
      </c>
      <c r="Q551" t="str">
        <f>CONCATENATE(Opatrenia!B552&amp;" - "&amp;Opatrenia!D552)</f>
        <v xml:space="preserve"> - </v>
      </c>
    </row>
    <row r="552" spans="16:17">
      <c r="P552" t="str">
        <f>CONCATENATE(ROW(P552)-2," - ",Komponenty!B576)</f>
        <v xml:space="preserve">550 - </v>
      </c>
      <c r="Q552" t="str">
        <f>CONCATENATE(Opatrenia!B553&amp;" - "&amp;Opatrenia!D553)</f>
        <v xml:space="preserve"> - </v>
      </c>
    </row>
    <row r="553" spans="16:17">
      <c r="P553" t="str">
        <f>CONCATENATE(ROW(P553)-2," - ",Komponenty!B577)</f>
        <v xml:space="preserve">551 - </v>
      </c>
      <c r="Q553" t="str">
        <f>CONCATENATE(Opatrenia!B554&amp;" - "&amp;Opatrenia!D554)</f>
        <v xml:space="preserve"> - </v>
      </c>
    </row>
    <row r="554" spans="16:17">
      <c r="P554" t="str">
        <f>CONCATENATE(ROW(P554)-2," - ",Komponenty!B578)</f>
        <v xml:space="preserve">552 - </v>
      </c>
      <c r="Q554" t="str">
        <f>CONCATENATE(Opatrenia!B555&amp;" - "&amp;Opatrenia!D555)</f>
        <v xml:space="preserve"> - </v>
      </c>
    </row>
    <row r="555" spans="16:17">
      <c r="P555" t="str">
        <f>CONCATENATE(ROW(P555)-2," - ",Komponenty!B579)</f>
        <v xml:space="preserve">553 - </v>
      </c>
      <c r="Q555" t="str">
        <f>CONCATENATE(Opatrenia!B556&amp;" - "&amp;Opatrenia!D556)</f>
        <v xml:space="preserve"> - </v>
      </c>
    </row>
    <row r="556" spans="16:17">
      <c r="P556" t="str">
        <f>CONCATENATE(ROW(P556)-2," - ",Komponenty!B580)</f>
        <v xml:space="preserve">554 - </v>
      </c>
      <c r="Q556" t="str">
        <f>CONCATENATE(Opatrenia!B557&amp;" - "&amp;Opatrenia!D557)</f>
        <v xml:space="preserve"> - </v>
      </c>
    </row>
    <row r="557" spans="16:17">
      <c r="P557" t="str">
        <f>CONCATENATE(ROW(P557)-2," - ",Komponenty!B581)</f>
        <v xml:space="preserve">555 - </v>
      </c>
      <c r="Q557" t="str">
        <f>CONCATENATE(Opatrenia!B558&amp;" - "&amp;Opatrenia!D558)</f>
        <v xml:space="preserve"> - </v>
      </c>
    </row>
    <row r="558" spans="16:17">
      <c r="P558" t="str">
        <f>CONCATENATE(ROW(P558)-2," - ",Komponenty!B582)</f>
        <v xml:space="preserve">556 - </v>
      </c>
      <c r="Q558" t="str">
        <f>CONCATENATE(Opatrenia!B559&amp;" - "&amp;Opatrenia!D559)</f>
        <v xml:space="preserve"> - </v>
      </c>
    </row>
    <row r="559" spans="16:17">
      <c r="P559" t="str">
        <f>CONCATENATE(ROW(P559)-2," - ",Komponenty!B583)</f>
        <v xml:space="preserve">557 - </v>
      </c>
      <c r="Q559" t="str">
        <f>CONCATENATE(Opatrenia!B560&amp;" - "&amp;Opatrenia!D560)</f>
        <v xml:space="preserve"> - </v>
      </c>
    </row>
    <row r="560" spans="16:17">
      <c r="P560" t="str">
        <f>CONCATENATE(ROW(P560)-2," - ",Komponenty!B584)</f>
        <v xml:space="preserve">558 - </v>
      </c>
      <c r="Q560" t="str">
        <f>CONCATENATE(Opatrenia!B561&amp;" - "&amp;Opatrenia!D561)</f>
        <v xml:space="preserve"> - </v>
      </c>
    </row>
    <row r="561" spans="16:17">
      <c r="P561" t="str">
        <f>CONCATENATE(ROW(P561)-2," - ",Komponenty!B585)</f>
        <v xml:space="preserve">559 - </v>
      </c>
      <c r="Q561" t="str">
        <f>CONCATENATE(Opatrenia!B562&amp;" - "&amp;Opatrenia!D562)</f>
        <v xml:space="preserve"> - </v>
      </c>
    </row>
    <row r="562" spans="16:17">
      <c r="P562" t="str">
        <f>CONCATENATE(ROW(P562)-2," - ",Komponenty!B586)</f>
        <v xml:space="preserve">560 - </v>
      </c>
      <c r="Q562" t="str">
        <f>CONCATENATE(Opatrenia!B563&amp;" - "&amp;Opatrenia!D563)</f>
        <v xml:space="preserve"> - </v>
      </c>
    </row>
    <row r="563" spans="16:17">
      <c r="P563" t="str">
        <f>CONCATENATE(ROW(P563)-2," - ",Komponenty!B587)</f>
        <v xml:space="preserve">561 - </v>
      </c>
      <c r="Q563" t="str">
        <f>CONCATENATE(Opatrenia!B564&amp;" - "&amp;Opatrenia!D564)</f>
        <v xml:space="preserve"> - </v>
      </c>
    </row>
    <row r="564" spans="16:17">
      <c r="P564" t="str">
        <f>CONCATENATE(ROW(P564)-2," - ",Komponenty!B588)</f>
        <v xml:space="preserve">562 - </v>
      </c>
      <c r="Q564" t="str">
        <f>CONCATENATE(Opatrenia!B565&amp;" - "&amp;Opatrenia!D565)</f>
        <v xml:space="preserve"> - </v>
      </c>
    </row>
    <row r="565" spans="16:17">
      <c r="P565" t="str">
        <f>CONCATENATE(ROW(P565)-2," - ",Komponenty!B589)</f>
        <v xml:space="preserve">563 - </v>
      </c>
      <c r="Q565" t="str">
        <f>CONCATENATE(Opatrenia!B566&amp;" - "&amp;Opatrenia!D566)</f>
        <v xml:space="preserve"> - </v>
      </c>
    </row>
    <row r="566" spans="16:17">
      <c r="P566" t="str">
        <f>CONCATENATE(ROW(P566)-2," - ",Komponenty!B590)</f>
        <v xml:space="preserve">564 - </v>
      </c>
      <c r="Q566" t="str">
        <f>CONCATENATE(Opatrenia!B567&amp;" - "&amp;Opatrenia!D567)</f>
        <v xml:space="preserve"> - </v>
      </c>
    </row>
    <row r="567" spans="16:17">
      <c r="P567" t="str">
        <f>CONCATENATE(ROW(P567)-2," - ",Komponenty!B591)</f>
        <v xml:space="preserve">565 - </v>
      </c>
      <c r="Q567" t="str">
        <f>CONCATENATE(Opatrenia!B568&amp;" - "&amp;Opatrenia!D568)</f>
        <v xml:space="preserve"> - </v>
      </c>
    </row>
    <row r="568" spans="16:17">
      <c r="P568" t="str">
        <f>CONCATENATE(ROW(P568)-2," - ",Komponenty!B592)</f>
        <v xml:space="preserve">566 - </v>
      </c>
      <c r="Q568" t="str">
        <f>CONCATENATE(Opatrenia!B569&amp;" - "&amp;Opatrenia!D569)</f>
        <v xml:space="preserve"> - </v>
      </c>
    </row>
    <row r="569" spans="16:17">
      <c r="P569" t="str">
        <f>CONCATENATE(ROW(P569)-2," - ",Komponenty!B593)</f>
        <v xml:space="preserve">567 - </v>
      </c>
      <c r="Q569" t="str">
        <f>CONCATENATE(Opatrenia!B570&amp;" - "&amp;Opatrenia!D570)</f>
        <v xml:space="preserve"> - </v>
      </c>
    </row>
    <row r="570" spans="16:17">
      <c r="P570" t="str">
        <f>CONCATENATE(ROW(P570)-2," - ",Komponenty!B594)</f>
        <v xml:space="preserve">568 - </v>
      </c>
      <c r="Q570" t="str">
        <f>CONCATENATE(Opatrenia!B571&amp;" - "&amp;Opatrenia!D571)</f>
        <v xml:space="preserve"> - </v>
      </c>
    </row>
    <row r="571" spans="16:17">
      <c r="P571" t="str">
        <f>CONCATENATE(ROW(P571)-2," - ",Komponenty!B595)</f>
        <v xml:space="preserve">569 - </v>
      </c>
      <c r="Q571" t="str">
        <f>CONCATENATE(Opatrenia!B572&amp;" - "&amp;Opatrenia!D572)</f>
        <v xml:space="preserve"> - </v>
      </c>
    </row>
    <row r="572" spans="16:17">
      <c r="P572" t="str">
        <f>CONCATENATE(ROW(P572)-2," - ",Komponenty!B596)</f>
        <v xml:space="preserve">570 - </v>
      </c>
      <c r="Q572" t="str">
        <f>CONCATENATE(Opatrenia!B573&amp;" - "&amp;Opatrenia!D573)</f>
        <v xml:space="preserve"> - </v>
      </c>
    </row>
    <row r="573" spans="16:17">
      <c r="P573" t="str">
        <f>CONCATENATE(ROW(P573)-2," - ",Komponenty!B597)</f>
        <v xml:space="preserve">571 - </v>
      </c>
      <c r="Q573" t="str">
        <f>CONCATENATE(Opatrenia!B574&amp;" - "&amp;Opatrenia!D574)</f>
        <v xml:space="preserve"> - </v>
      </c>
    </row>
    <row r="574" spans="16:17">
      <c r="P574" t="str">
        <f>CONCATENATE(ROW(P574)-2," - ",Komponenty!B598)</f>
        <v xml:space="preserve">572 - </v>
      </c>
      <c r="Q574" t="str">
        <f>CONCATENATE(Opatrenia!B575&amp;" - "&amp;Opatrenia!D575)</f>
        <v xml:space="preserve"> - </v>
      </c>
    </row>
    <row r="575" spans="16:17">
      <c r="P575" t="str">
        <f>CONCATENATE(ROW(P575)-2," - ",Komponenty!B599)</f>
        <v xml:space="preserve">573 - </v>
      </c>
      <c r="Q575" t="str">
        <f>CONCATENATE(Opatrenia!B576&amp;" - "&amp;Opatrenia!D576)</f>
        <v xml:space="preserve"> - </v>
      </c>
    </row>
    <row r="576" spans="16:17">
      <c r="P576" t="str">
        <f>CONCATENATE(ROW(P576)-2," - ",Komponenty!B600)</f>
        <v xml:space="preserve">574 - </v>
      </c>
      <c r="Q576" t="str">
        <f>CONCATENATE(Opatrenia!B577&amp;" - "&amp;Opatrenia!D577)</f>
        <v xml:space="preserve"> - </v>
      </c>
    </row>
    <row r="577" spans="16:17">
      <c r="P577" t="str">
        <f>CONCATENATE(ROW(P577)-2," - ",Komponenty!B601)</f>
        <v xml:space="preserve">575 - </v>
      </c>
      <c r="Q577" t="str">
        <f>CONCATENATE(Opatrenia!B578&amp;" - "&amp;Opatrenia!D578)</f>
        <v xml:space="preserve"> - </v>
      </c>
    </row>
    <row r="578" spans="16:17">
      <c r="P578" t="str">
        <f>CONCATENATE(ROW(P578)-2," - ",Komponenty!B602)</f>
        <v xml:space="preserve">576 - </v>
      </c>
      <c r="Q578" t="str">
        <f>CONCATENATE(Opatrenia!B579&amp;" - "&amp;Opatrenia!D579)</f>
        <v xml:space="preserve"> - </v>
      </c>
    </row>
    <row r="579" spans="16:17">
      <c r="P579" t="str">
        <f>CONCATENATE(ROW(P579)-2," - ",Komponenty!B603)</f>
        <v xml:space="preserve">577 - </v>
      </c>
      <c r="Q579" t="str">
        <f>CONCATENATE(Opatrenia!B580&amp;" - "&amp;Opatrenia!D580)</f>
        <v xml:space="preserve"> - </v>
      </c>
    </row>
    <row r="580" spans="16:17">
      <c r="P580" t="str">
        <f>CONCATENATE(ROW(P580)-2," - ",Komponenty!B604)</f>
        <v xml:space="preserve">578 - </v>
      </c>
      <c r="Q580" t="str">
        <f>CONCATENATE(Opatrenia!B581&amp;" - "&amp;Opatrenia!D581)</f>
        <v xml:space="preserve"> - </v>
      </c>
    </row>
    <row r="581" spans="16:17">
      <c r="P581" t="str">
        <f>CONCATENATE(ROW(P581)-2," - ",Komponenty!B605)</f>
        <v xml:space="preserve">579 - </v>
      </c>
      <c r="Q581" t="str">
        <f>CONCATENATE(Opatrenia!B582&amp;" - "&amp;Opatrenia!D582)</f>
        <v xml:space="preserve"> - </v>
      </c>
    </row>
    <row r="582" spans="16:17">
      <c r="P582" t="str">
        <f>CONCATENATE(ROW(P582)-2," - ",Komponenty!B606)</f>
        <v xml:space="preserve">580 - </v>
      </c>
      <c r="Q582" t="str">
        <f>CONCATENATE(Opatrenia!B583&amp;" - "&amp;Opatrenia!D583)</f>
        <v xml:space="preserve"> - </v>
      </c>
    </row>
    <row r="583" spans="16:17">
      <c r="P583" t="str">
        <f>CONCATENATE(ROW(P583)-2," - ",Komponenty!B607)</f>
        <v xml:space="preserve">581 - </v>
      </c>
      <c r="Q583" t="str">
        <f>CONCATENATE(Opatrenia!B584&amp;" - "&amp;Opatrenia!D584)</f>
        <v xml:space="preserve"> - </v>
      </c>
    </row>
    <row r="584" spans="16:17">
      <c r="P584" t="str">
        <f>CONCATENATE(ROW(P584)-2," - ",Komponenty!B608)</f>
        <v xml:space="preserve">582 - </v>
      </c>
      <c r="Q584" t="str">
        <f>CONCATENATE(Opatrenia!B585&amp;" - "&amp;Opatrenia!D585)</f>
        <v xml:space="preserve"> - </v>
      </c>
    </row>
    <row r="585" spans="16:17">
      <c r="P585" t="str">
        <f>CONCATENATE(ROW(P585)-2," - ",Komponenty!B609)</f>
        <v xml:space="preserve">583 - </v>
      </c>
      <c r="Q585" t="str">
        <f>CONCATENATE(Opatrenia!B586&amp;" - "&amp;Opatrenia!D586)</f>
        <v xml:space="preserve"> - </v>
      </c>
    </row>
    <row r="586" spans="16:17">
      <c r="P586" t="str">
        <f>CONCATENATE(ROW(P586)-2," - ",Komponenty!B610)</f>
        <v xml:space="preserve">584 - </v>
      </c>
      <c r="Q586" t="str">
        <f>CONCATENATE(Opatrenia!B587&amp;" - "&amp;Opatrenia!D587)</f>
        <v xml:space="preserve"> - </v>
      </c>
    </row>
    <row r="587" spans="16:17">
      <c r="P587" t="str">
        <f>CONCATENATE(ROW(P587)-2," - ",Komponenty!B611)</f>
        <v xml:space="preserve">585 - </v>
      </c>
      <c r="Q587" t="str">
        <f>CONCATENATE(Opatrenia!B588&amp;" - "&amp;Opatrenia!D588)</f>
        <v xml:space="preserve"> - </v>
      </c>
    </row>
    <row r="588" spans="16:17">
      <c r="P588" t="str">
        <f>CONCATENATE(ROW(P588)-2," - ",Komponenty!B612)</f>
        <v xml:space="preserve">586 - </v>
      </c>
      <c r="Q588" t="str">
        <f>CONCATENATE(Opatrenia!B589&amp;" - "&amp;Opatrenia!D589)</f>
        <v xml:space="preserve"> - </v>
      </c>
    </row>
    <row r="589" spans="16:17">
      <c r="P589" t="str">
        <f>CONCATENATE(ROW(P589)-2," - ",Komponenty!B613)</f>
        <v xml:space="preserve">587 - </v>
      </c>
      <c r="Q589" t="str">
        <f>CONCATENATE(Opatrenia!B590&amp;" - "&amp;Opatrenia!D590)</f>
        <v xml:space="preserve"> - </v>
      </c>
    </row>
    <row r="590" spans="16:17">
      <c r="P590" t="str">
        <f>CONCATENATE(ROW(P590)-2," - ",Komponenty!B614)</f>
        <v xml:space="preserve">588 - </v>
      </c>
      <c r="Q590" t="str">
        <f>CONCATENATE(Opatrenia!B591&amp;" - "&amp;Opatrenia!D591)</f>
        <v xml:space="preserve"> - </v>
      </c>
    </row>
    <row r="591" spans="16:17">
      <c r="P591" t="str">
        <f>CONCATENATE(ROW(P591)-2," - ",Komponenty!B615)</f>
        <v xml:space="preserve">589 - </v>
      </c>
      <c r="Q591" t="str">
        <f>CONCATENATE(Opatrenia!B592&amp;" - "&amp;Opatrenia!D592)</f>
        <v xml:space="preserve"> - </v>
      </c>
    </row>
    <row r="592" spans="16:17">
      <c r="P592" t="str">
        <f>CONCATENATE(ROW(P592)-2," - ",Komponenty!B616)</f>
        <v xml:space="preserve">590 - </v>
      </c>
      <c r="Q592" t="str">
        <f>CONCATENATE(Opatrenia!B593&amp;" - "&amp;Opatrenia!D593)</f>
        <v xml:space="preserve"> - </v>
      </c>
    </row>
    <row r="593" spans="16:17">
      <c r="P593" t="str">
        <f>CONCATENATE(ROW(P593)-2," - ",Komponenty!B617)</f>
        <v xml:space="preserve">591 - </v>
      </c>
      <c r="Q593" t="str">
        <f>CONCATENATE(Opatrenia!B594&amp;" - "&amp;Opatrenia!D594)</f>
        <v xml:space="preserve"> - </v>
      </c>
    </row>
    <row r="594" spans="16:17">
      <c r="P594" t="str">
        <f>CONCATENATE(ROW(P594)-2," - ",Komponenty!B618)</f>
        <v xml:space="preserve">592 - </v>
      </c>
      <c r="Q594" t="str">
        <f>CONCATENATE(Opatrenia!B595&amp;" - "&amp;Opatrenia!D595)</f>
        <v xml:space="preserve"> - </v>
      </c>
    </row>
    <row r="595" spans="16:17">
      <c r="P595" t="str">
        <f>CONCATENATE(ROW(P595)-2," - ",Komponenty!B619)</f>
        <v xml:space="preserve">593 - </v>
      </c>
      <c r="Q595" t="str">
        <f>CONCATENATE(Opatrenia!B596&amp;" - "&amp;Opatrenia!D596)</f>
        <v xml:space="preserve"> - </v>
      </c>
    </row>
    <row r="596" spans="16:17">
      <c r="P596" t="str">
        <f>CONCATENATE(ROW(P596)-2," - ",Komponenty!B620)</f>
        <v xml:space="preserve">594 - </v>
      </c>
      <c r="Q596" t="str">
        <f>CONCATENATE(Opatrenia!B597&amp;" - "&amp;Opatrenia!D597)</f>
        <v xml:space="preserve"> - </v>
      </c>
    </row>
    <row r="597" spans="16:17">
      <c r="P597" t="str">
        <f>CONCATENATE(ROW(P597)-2," - ",Komponenty!B621)</f>
        <v xml:space="preserve">595 - </v>
      </c>
      <c r="Q597" t="str">
        <f>CONCATENATE(Opatrenia!B598&amp;" - "&amp;Opatrenia!D598)</f>
        <v xml:space="preserve"> - </v>
      </c>
    </row>
    <row r="598" spans="16:17">
      <c r="P598" t="str">
        <f>CONCATENATE(ROW(P598)-2," - ",Komponenty!B622)</f>
        <v xml:space="preserve">596 - </v>
      </c>
      <c r="Q598" t="str">
        <f>CONCATENATE(Opatrenia!B599&amp;" - "&amp;Opatrenia!D599)</f>
        <v xml:space="preserve"> - </v>
      </c>
    </row>
    <row r="599" spans="16:17">
      <c r="P599" t="str">
        <f>CONCATENATE(ROW(P599)-2," - ",Komponenty!B623)</f>
        <v xml:space="preserve">597 - </v>
      </c>
      <c r="Q599" t="str">
        <f>CONCATENATE(Opatrenia!B600&amp;" - "&amp;Opatrenia!D600)</f>
        <v xml:space="preserve"> - </v>
      </c>
    </row>
    <row r="600" spans="16:17">
      <c r="P600" t="str">
        <f>CONCATENATE(ROW(P600)-2," - ",Komponenty!B624)</f>
        <v xml:space="preserve">598 - </v>
      </c>
      <c r="Q600" t="str">
        <f>CONCATENATE(Opatrenia!B601&amp;" - "&amp;Opatrenia!D601)</f>
        <v xml:space="preserve"> - </v>
      </c>
    </row>
    <row r="601" spans="16:17">
      <c r="P601" t="str">
        <f>CONCATENATE(ROW(P601)-2," - ",Komponenty!B625)</f>
        <v xml:space="preserve">599 - </v>
      </c>
      <c r="Q601" t="str">
        <f>CONCATENATE(Opatrenia!B602&amp;" - "&amp;Opatrenia!D602)</f>
        <v xml:space="preserve"> - </v>
      </c>
    </row>
    <row r="602" spans="16:17">
      <c r="P602" t="str">
        <f>CONCATENATE(ROW(P602)-2," - ",Komponenty!B626)</f>
        <v xml:space="preserve">600 - </v>
      </c>
      <c r="Q602" t="str">
        <f>CONCATENATE(Opatrenia!B603&amp;" - "&amp;Opatrenia!D603)</f>
        <v xml:space="preserve"> - </v>
      </c>
    </row>
    <row r="603" spans="16:17">
      <c r="P603" t="str">
        <f>CONCATENATE(ROW(P603)-2," - ",Komponenty!B627)</f>
        <v xml:space="preserve">601 - </v>
      </c>
      <c r="Q603" t="str">
        <f>CONCATENATE(Opatrenia!B604&amp;" - "&amp;Opatrenia!D604)</f>
        <v xml:space="preserve"> - </v>
      </c>
    </row>
    <row r="604" spans="16:17">
      <c r="P604" t="str">
        <f>CONCATENATE(ROW(P604)-2," - ",Komponenty!B628)</f>
        <v xml:space="preserve">602 - </v>
      </c>
      <c r="Q604" t="str">
        <f>CONCATENATE(Opatrenia!B605&amp;" - "&amp;Opatrenia!D605)</f>
        <v xml:space="preserve"> - </v>
      </c>
    </row>
    <row r="605" spans="16:17">
      <c r="P605" t="str">
        <f>CONCATENATE(ROW(P605)-2," - ",Komponenty!B629)</f>
        <v xml:space="preserve">603 - </v>
      </c>
      <c r="Q605" t="str">
        <f>CONCATENATE(Opatrenia!B606&amp;" - "&amp;Opatrenia!D606)</f>
        <v xml:space="preserve"> - </v>
      </c>
    </row>
    <row r="606" spans="16:17">
      <c r="P606" t="str">
        <f>CONCATENATE(ROW(P606)-2," - ",Komponenty!B630)</f>
        <v xml:space="preserve">604 - </v>
      </c>
      <c r="Q606" t="str">
        <f>CONCATENATE(Opatrenia!B607&amp;" - "&amp;Opatrenia!D607)</f>
        <v xml:space="preserve"> - </v>
      </c>
    </row>
    <row r="607" spans="16:17">
      <c r="P607" t="str">
        <f>CONCATENATE(ROW(P607)-2," - ",Komponenty!B631)</f>
        <v xml:space="preserve">605 - </v>
      </c>
      <c r="Q607" t="str">
        <f>CONCATENATE(Opatrenia!B608&amp;" - "&amp;Opatrenia!D608)</f>
        <v xml:space="preserve"> - </v>
      </c>
    </row>
    <row r="608" spans="16:17">
      <c r="P608" t="str">
        <f>CONCATENATE(ROW(P608)-2," - ",Komponenty!B632)</f>
        <v xml:space="preserve">606 - </v>
      </c>
      <c r="Q608" t="str">
        <f>CONCATENATE(Opatrenia!B609&amp;" - "&amp;Opatrenia!D609)</f>
        <v xml:space="preserve"> - </v>
      </c>
    </row>
    <row r="609" spans="16:17">
      <c r="P609" t="str">
        <f>CONCATENATE(ROW(P609)-2," - ",Komponenty!B633)</f>
        <v xml:space="preserve">607 - </v>
      </c>
      <c r="Q609" t="str">
        <f>CONCATENATE(Opatrenia!B610&amp;" - "&amp;Opatrenia!D610)</f>
        <v xml:space="preserve"> - </v>
      </c>
    </row>
    <row r="610" spans="16:17">
      <c r="P610" t="str">
        <f>CONCATENATE(ROW(P610)-2," - ",Komponenty!B634)</f>
        <v xml:space="preserve">608 - </v>
      </c>
      <c r="Q610" t="str">
        <f>CONCATENATE(Opatrenia!B611&amp;" - "&amp;Opatrenia!D611)</f>
        <v xml:space="preserve"> - </v>
      </c>
    </row>
    <row r="611" spans="16:17">
      <c r="P611" t="str">
        <f>CONCATENATE(ROW(P611)-2," - ",Komponenty!B635)</f>
        <v xml:space="preserve">609 - </v>
      </c>
      <c r="Q611" t="str">
        <f>CONCATENATE(Opatrenia!B612&amp;" - "&amp;Opatrenia!D612)</f>
        <v xml:space="preserve"> - </v>
      </c>
    </row>
    <row r="612" spans="16:17">
      <c r="P612" t="str">
        <f>CONCATENATE(ROW(P612)-2," - ",Komponenty!B636)</f>
        <v xml:space="preserve">610 - </v>
      </c>
      <c r="Q612" t="str">
        <f>CONCATENATE(Opatrenia!B613&amp;" - "&amp;Opatrenia!D613)</f>
        <v xml:space="preserve"> - </v>
      </c>
    </row>
    <row r="613" spans="16:17">
      <c r="P613" t="str">
        <f>CONCATENATE(ROW(P613)-2," - ",Komponenty!B637)</f>
        <v xml:space="preserve">611 - </v>
      </c>
      <c r="Q613" t="str">
        <f>CONCATENATE(Opatrenia!B614&amp;" - "&amp;Opatrenia!D614)</f>
        <v xml:space="preserve"> - </v>
      </c>
    </row>
    <row r="614" spans="16:17">
      <c r="P614" t="str">
        <f>CONCATENATE(ROW(P614)-2," - ",Komponenty!B638)</f>
        <v xml:space="preserve">612 - </v>
      </c>
      <c r="Q614" t="str">
        <f>CONCATENATE(Opatrenia!B615&amp;" - "&amp;Opatrenia!D615)</f>
        <v xml:space="preserve"> - </v>
      </c>
    </row>
    <row r="615" spans="16:17">
      <c r="P615" t="str">
        <f>CONCATENATE(ROW(P615)-2," - ",Komponenty!B639)</f>
        <v xml:space="preserve">613 - </v>
      </c>
      <c r="Q615" t="str">
        <f>CONCATENATE(Opatrenia!B616&amp;" - "&amp;Opatrenia!D616)</f>
        <v xml:space="preserve"> - </v>
      </c>
    </row>
    <row r="616" spans="16:17">
      <c r="P616" t="str">
        <f>CONCATENATE(ROW(P616)-2," - ",Komponenty!B640)</f>
        <v xml:space="preserve">614 - </v>
      </c>
      <c r="Q616" t="str">
        <f>CONCATENATE(Opatrenia!B617&amp;" - "&amp;Opatrenia!D617)</f>
        <v xml:space="preserve"> - </v>
      </c>
    </row>
    <row r="617" spans="16:17">
      <c r="P617" t="str">
        <f>CONCATENATE(ROW(P617)-2," - ",Komponenty!B641)</f>
        <v xml:space="preserve">615 - </v>
      </c>
      <c r="Q617" t="str">
        <f>CONCATENATE(Opatrenia!B618&amp;" - "&amp;Opatrenia!D618)</f>
        <v xml:space="preserve"> - </v>
      </c>
    </row>
    <row r="618" spans="16:17">
      <c r="P618" t="str">
        <f>CONCATENATE(ROW(P618)-2," - ",Komponenty!B642)</f>
        <v xml:space="preserve">616 - </v>
      </c>
      <c r="Q618" t="str">
        <f>CONCATENATE(Opatrenia!B619&amp;" - "&amp;Opatrenia!D619)</f>
        <v xml:space="preserve"> - </v>
      </c>
    </row>
    <row r="619" spans="16:17">
      <c r="P619" t="str">
        <f>CONCATENATE(ROW(P619)-2," - ",Komponenty!B643)</f>
        <v xml:space="preserve">617 - </v>
      </c>
      <c r="Q619" t="str">
        <f>CONCATENATE(Opatrenia!B620&amp;" - "&amp;Opatrenia!D620)</f>
        <v xml:space="preserve"> - </v>
      </c>
    </row>
    <row r="620" spans="16:17">
      <c r="P620" t="str">
        <f>CONCATENATE(ROW(P620)-2," - ",Komponenty!B644)</f>
        <v xml:space="preserve">618 - </v>
      </c>
      <c r="Q620" t="str">
        <f>CONCATENATE(Opatrenia!B621&amp;" - "&amp;Opatrenia!D621)</f>
        <v xml:space="preserve"> - </v>
      </c>
    </row>
    <row r="621" spans="16:17">
      <c r="P621" t="str">
        <f>CONCATENATE(ROW(P621)-2," - ",Komponenty!B645)</f>
        <v xml:space="preserve">619 - </v>
      </c>
      <c r="Q621" t="str">
        <f>CONCATENATE(Opatrenia!B622&amp;" - "&amp;Opatrenia!D622)</f>
        <v xml:space="preserve"> - </v>
      </c>
    </row>
    <row r="622" spans="16:17">
      <c r="P622" t="str">
        <f>CONCATENATE(ROW(P622)-2," - ",Komponenty!B646)</f>
        <v xml:space="preserve">620 - </v>
      </c>
      <c r="Q622" t="str">
        <f>CONCATENATE(Opatrenia!B623&amp;" - "&amp;Opatrenia!D623)</f>
        <v xml:space="preserve"> - </v>
      </c>
    </row>
    <row r="623" spans="16:17">
      <c r="P623" t="str">
        <f>CONCATENATE(ROW(P623)-2," - ",Komponenty!B647)</f>
        <v xml:space="preserve">621 - </v>
      </c>
      <c r="Q623" t="str">
        <f>CONCATENATE(Opatrenia!B624&amp;" - "&amp;Opatrenia!D624)</f>
        <v xml:space="preserve"> - </v>
      </c>
    </row>
    <row r="624" spans="16:17">
      <c r="P624" t="str">
        <f>CONCATENATE(ROW(P624)-2," - ",Komponenty!B648)</f>
        <v xml:space="preserve">622 - </v>
      </c>
      <c r="Q624" t="str">
        <f>CONCATENATE(Opatrenia!B625&amp;" - "&amp;Opatrenia!D625)</f>
        <v xml:space="preserve"> - </v>
      </c>
    </row>
    <row r="625" spans="16:17">
      <c r="P625" t="str">
        <f>CONCATENATE(ROW(P625)-2," - ",Komponenty!B649)</f>
        <v xml:space="preserve">623 - </v>
      </c>
      <c r="Q625" t="str">
        <f>CONCATENATE(Opatrenia!B626&amp;" - "&amp;Opatrenia!D626)</f>
        <v xml:space="preserve"> - </v>
      </c>
    </row>
    <row r="626" spans="16:17">
      <c r="P626" t="str">
        <f>CONCATENATE(ROW(P626)-2," - ",Komponenty!B650)</f>
        <v xml:space="preserve">624 - </v>
      </c>
      <c r="Q626" t="str">
        <f>CONCATENATE(Opatrenia!B627&amp;" - "&amp;Opatrenia!D627)</f>
        <v xml:space="preserve"> - </v>
      </c>
    </row>
    <row r="627" spans="16:17">
      <c r="P627" t="str">
        <f>CONCATENATE(ROW(P627)-2," - ",Komponenty!B651)</f>
        <v xml:space="preserve">625 - </v>
      </c>
      <c r="Q627" t="str">
        <f>CONCATENATE(Opatrenia!B628&amp;" - "&amp;Opatrenia!D628)</f>
        <v xml:space="preserve"> - </v>
      </c>
    </row>
    <row r="628" spans="16:17">
      <c r="P628" t="str">
        <f>CONCATENATE(ROW(P628)-2," - ",Komponenty!B652)</f>
        <v xml:space="preserve">626 - </v>
      </c>
      <c r="Q628" t="str">
        <f>CONCATENATE(Opatrenia!B629&amp;" - "&amp;Opatrenia!D629)</f>
        <v xml:space="preserve"> - </v>
      </c>
    </row>
    <row r="629" spans="16:17">
      <c r="P629" t="str">
        <f>CONCATENATE(ROW(P629)-2," - ",Komponenty!B653)</f>
        <v xml:space="preserve">627 - </v>
      </c>
      <c r="Q629" t="str">
        <f>CONCATENATE(Opatrenia!B630&amp;" - "&amp;Opatrenia!D630)</f>
        <v xml:space="preserve"> - </v>
      </c>
    </row>
    <row r="630" spans="16:17">
      <c r="P630" t="str">
        <f>CONCATENATE(ROW(P630)-2," - ",Komponenty!B654)</f>
        <v xml:space="preserve">628 - </v>
      </c>
      <c r="Q630" t="str">
        <f>CONCATENATE(Opatrenia!B631&amp;" - "&amp;Opatrenia!D631)</f>
        <v xml:space="preserve"> - </v>
      </c>
    </row>
    <row r="631" spans="16:17">
      <c r="P631" t="str">
        <f>CONCATENATE(ROW(P631)-2," - ",Komponenty!B655)</f>
        <v xml:space="preserve">629 - </v>
      </c>
      <c r="Q631" t="str">
        <f>CONCATENATE(Opatrenia!B632&amp;" - "&amp;Opatrenia!D632)</f>
        <v xml:space="preserve"> - </v>
      </c>
    </row>
    <row r="632" spans="16:17">
      <c r="P632" t="str">
        <f>CONCATENATE(ROW(P632)-2," - ",Komponenty!B656)</f>
        <v xml:space="preserve">630 - </v>
      </c>
      <c r="Q632" t="str">
        <f>CONCATENATE(Opatrenia!B633&amp;" - "&amp;Opatrenia!D633)</f>
        <v xml:space="preserve"> - </v>
      </c>
    </row>
    <row r="633" spans="16:17">
      <c r="P633" t="str">
        <f>CONCATENATE(ROW(P633)-2," - ",Komponenty!B657)</f>
        <v xml:space="preserve">631 - </v>
      </c>
      <c r="Q633" t="str">
        <f>CONCATENATE(Opatrenia!B634&amp;" - "&amp;Opatrenia!D634)</f>
        <v xml:space="preserve"> - </v>
      </c>
    </row>
    <row r="634" spans="16:17">
      <c r="P634" t="str">
        <f>CONCATENATE(ROW(P634)-2," - ",Komponenty!B658)</f>
        <v xml:space="preserve">632 - </v>
      </c>
      <c r="Q634" t="str">
        <f>CONCATENATE(Opatrenia!B635&amp;" - "&amp;Opatrenia!D635)</f>
        <v xml:space="preserve"> - </v>
      </c>
    </row>
    <row r="635" spans="16:17">
      <c r="P635" t="str">
        <f>CONCATENATE(ROW(P635)-2," - ",Komponenty!B659)</f>
        <v xml:space="preserve">633 - </v>
      </c>
      <c r="Q635" t="str">
        <f>CONCATENATE(Opatrenia!B636&amp;" - "&amp;Opatrenia!D636)</f>
        <v xml:space="preserve"> - </v>
      </c>
    </row>
    <row r="636" spans="16:17">
      <c r="P636" t="str">
        <f>CONCATENATE(ROW(P636)-2," - ",Komponenty!B660)</f>
        <v xml:space="preserve">634 - </v>
      </c>
      <c r="Q636" t="str">
        <f>CONCATENATE(Opatrenia!B637&amp;" - "&amp;Opatrenia!D637)</f>
        <v xml:space="preserve"> - </v>
      </c>
    </row>
    <row r="637" spans="16:17">
      <c r="P637" t="str">
        <f>CONCATENATE(ROW(P637)-2," - ",Komponenty!B661)</f>
        <v xml:space="preserve">635 - </v>
      </c>
      <c r="Q637" t="str">
        <f>CONCATENATE(Opatrenia!B638&amp;" - "&amp;Opatrenia!D638)</f>
        <v xml:space="preserve"> - </v>
      </c>
    </row>
    <row r="638" spans="16:17">
      <c r="P638" t="str">
        <f>CONCATENATE(ROW(P638)-2," - ",Komponenty!B662)</f>
        <v xml:space="preserve">636 - </v>
      </c>
      <c r="Q638" t="str">
        <f>CONCATENATE(Opatrenia!B639&amp;" - "&amp;Opatrenia!D639)</f>
        <v xml:space="preserve"> - </v>
      </c>
    </row>
    <row r="639" spans="16:17">
      <c r="P639" t="str">
        <f>CONCATENATE(ROW(P639)-2," - ",Komponenty!B663)</f>
        <v xml:space="preserve">637 - </v>
      </c>
      <c r="Q639" t="str">
        <f>CONCATENATE(Opatrenia!B640&amp;" - "&amp;Opatrenia!D640)</f>
        <v xml:space="preserve"> - </v>
      </c>
    </row>
    <row r="640" spans="16:17">
      <c r="P640" t="str">
        <f>CONCATENATE(ROW(P640)-2," - ",Komponenty!B664)</f>
        <v xml:space="preserve">638 - </v>
      </c>
      <c r="Q640" t="str">
        <f>CONCATENATE(Opatrenia!B641&amp;" - "&amp;Opatrenia!D641)</f>
        <v xml:space="preserve"> - </v>
      </c>
    </row>
    <row r="641" spans="16:17">
      <c r="P641" t="str">
        <f>CONCATENATE(ROW(P641)-2," - ",Komponenty!B665)</f>
        <v xml:space="preserve">639 - </v>
      </c>
      <c r="Q641" t="str">
        <f>CONCATENATE(Opatrenia!B642&amp;" - "&amp;Opatrenia!D642)</f>
        <v xml:space="preserve"> - </v>
      </c>
    </row>
    <row r="642" spans="16:17">
      <c r="P642" t="str">
        <f>CONCATENATE(ROW(P642)-2," - ",Komponenty!B666)</f>
        <v xml:space="preserve">640 - </v>
      </c>
      <c r="Q642" t="str">
        <f>CONCATENATE(Opatrenia!B643&amp;" - "&amp;Opatrenia!D643)</f>
        <v xml:space="preserve"> - </v>
      </c>
    </row>
    <row r="643" spans="16:17">
      <c r="P643" t="str">
        <f>CONCATENATE(ROW(P643)-2," - ",Komponenty!B667)</f>
        <v xml:space="preserve">641 - </v>
      </c>
      <c r="Q643" t="str">
        <f>CONCATENATE(Opatrenia!B644&amp;" - "&amp;Opatrenia!D644)</f>
        <v xml:space="preserve"> - </v>
      </c>
    </row>
    <row r="644" spans="16:17">
      <c r="P644" t="str">
        <f>CONCATENATE(ROW(P644)-2," - ",Komponenty!B668)</f>
        <v xml:space="preserve">642 - </v>
      </c>
      <c r="Q644" t="str">
        <f>CONCATENATE(Opatrenia!B645&amp;" - "&amp;Opatrenia!D645)</f>
        <v xml:space="preserve"> - </v>
      </c>
    </row>
    <row r="645" spans="16:17">
      <c r="P645" t="str">
        <f>CONCATENATE(ROW(P645)-2," - ",Komponenty!B669)</f>
        <v xml:space="preserve">643 - </v>
      </c>
      <c r="Q645" t="str">
        <f>CONCATENATE(Opatrenia!B646&amp;" - "&amp;Opatrenia!D646)</f>
        <v xml:space="preserve"> - </v>
      </c>
    </row>
    <row r="646" spans="16:17">
      <c r="P646" t="str">
        <f>CONCATENATE(ROW(P646)-2," - ",Komponenty!B670)</f>
        <v xml:space="preserve">644 - </v>
      </c>
      <c r="Q646" t="str">
        <f>CONCATENATE(Opatrenia!B647&amp;" - "&amp;Opatrenia!D647)</f>
        <v xml:space="preserve"> - </v>
      </c>
    </row>
    <row r="647" spans="16:17">
      <c r="P647" t="str">
        <f>CONCATENATE(ROW(P647)-2," - ",Komponenty!B671)</f>
        <v xml:space="preserve">645 - </v>
      </c>
      <c r="Q647" t="str">
        <f>CONCATENATE(Opatrenia!B648&amp;" - "&amp;Opatrenia!D648)</f>
        <v xml:space="preserve"> - </v>
      </c>
    </row>
    <row r="648" spans="16:17">
      <c r="P648" t="str">
        <f>CONCATENATE(ROW(P648)-2," - ",Komponenty!B672)</f>
        <v xml:space="preserve">646 - </v>
      </c>
      <c r="Q648" t="str">
        <f>CONCATENATE(Opatrenia!B649&amp;" - "&amp;Opatrenia!D649)</f>
        <v xml:space="preserve"> - </v>
      </c>
    </row>
    <row r="649" spans="16:17">
      <c r="P649" t="str">
        <f>CONCATENATE(ROW(P649)-2," - ",Komponenty!B673)</f>
        <v xml:space="preserve">647 - </v>
      </c>
      <c r="Q649" t="str">
        <f>CONCATENATE(Opatrenia!B650&amp;" - "&amp;Opatrenia!D650)</f>
        <v xml:space="preserve"> - </v>
      </c>
    </row>
    <row r="650" spans="16:17">
      <c r="P650" t="str">
        <f>CONCATENATE(ROW(P650)-2," - ",Komponenty!B674)</f>
        <v xml:space="preserve">648 - </v>
      </c>
      <c r="Q650" t="str">
        <f>CONCATENATE(Opatrenia!B651&amp;" - "&amp;Opatrenia!D651)</f>
        <v xml:space="preserve"> - </v>
      </c>
    </row>
    <row r="651" spans="16:17">
      <c r="P651" t="str">
        <f>CONCATENATE(ROW(P651)-2," - ",Komponenty!B675)</f>
        <v xml:space="preserve">649 - </v>
      </c>
      <c r="Q651" t="str">
        <f>CONCATENATE(Opatrenia!B652&amp;" - "&amp;Opatrenia!D652)</f>
        <v xml:space="preserve"> - </v>
      </c>
    </row>
    <row r="652" spans="16:17">
      <c r="P652" t="str">
        <f>CONCATENATE(ROW(P652)-2," - ",Komponenty!B676)</f>
        <v xml:space="preserve">650 - </v>
      </c>
      <c r="Q652" t="str">
        <f>CONCATENATE(Opatrenia!B653&amp;" - "&amp;Opatrenia!D653)</f>
        <v xml:space="preserve"> - </v>
      </c>
    </row>
    <row r="653" spans="16:17">
      <c r="P653" t="str">
        <f>CONCATENATE(ROW(P653)-2," - ",Komponenty!B677)</f>
        <v xml:space="preserve">651 - </v>
      </c>
      <c r="Q653" t="str">
        <f>CONCATENATE(Opatrenia!B654&amp;" - "&amp;Opatrenia!D654)</f>
        <v xml:space="preserve"> - </v>
      </c>
    </row>
    <row r="654" spans="16:17">
      <c r="P654" t="str">
        <f>CONCATENATE(ROW(P654)-2," - ",Komponenty!B678)</f>
        <v xml:space="preserve">652 - </v>
      </c>
      <c r="Q654" t="str">
        <f>CONCATENATE(Opatrenia!B655&amp;" - "&amp;Opatrenia!D655)</f>
        <v xml:space="preserve"> - </v>
      </c>
    </row>
    <row r="655" spans="16:17">
      <c r="P655" t="str">
        <f>CONCATENATE(ROW(P655)-2," - ",Komponenty!B679)</f>
        <v xml:space="preserve">653 - </v>
      </c>
      <c r="Q655" t="str">
        <f>CONCATENATE(Opatrenia!B656&amp;" - "&amp;Opatrenia!D656)</f>
        <v xml:space="preserve"> - </v>
      </c>
    </row>
    <row r="656" spans="16:17">
      <c r="P656" t="str">
        <f>CONCATENATE(ROW(P656)-2," - ",Komponenty!B680)</f>
        <v xml:space="preserve">654 - </v>
      </c>
      <c r="Q656" t="str">
        <f>CONCATENATE(Opatrenia!B657&amp;" - "&amp;Opatrenia!D657)</f>
        <v xml:space="preserve"> - </v>
      </c>
    </row>
    <row r="657" spans="16:17">
      <c r="P657" t="str">
        <f>CONCATENATE(ROW(P657)-2," - ",Komponenty!B681)</f>
        <v xml:space="preserve">655 - </v>
      </c>
      <c r="Q657" t="str">
        <f>CONCATENATE(Opatrenia!B658&amp;" - "&amp;Opatrenia!D658)</f>
        <v xml:space="preserve"> - </v>
      </c>
    </row>
    <row r="658" spans="16:17">
      <c r="P658" t="str">
        <f>CONCATENATE(ROW(P658)-2," - ",Komponenty!B682)</f>
        <v xml:space="preserve">656 - </v>
      </c>
      <c r="Q658" t="str">
        <f>CONCATENATE(Opatrenia!B659&amp;" - "&amp;Opatrenia!D659)</f>
        <v xml:space="preserve"> - </v>
      </c>
    </row>
    <row r="659" spans="16:17">
      <c r="P659" t="str">
        <f>CONCATENATE(ROW(P659)-2," - ",Komponenty!B683)</f>
        <v xml:space="preserve">657 - </v>
      </c>
      <c r="Q659" t="str">
        <f>CONCATENATE(Opatrenia!B660&amp;" - "&amp;Opatrenia!D660)</f>
        <v xml:space="preserve"> - </v>
      </c>
    </row>
    <row r="660" spans="16:17">
      <c r="P660" t="str">
        <f>CONCATENATE(ROW(P660)-2," - ",Komponenty!B684)</f>
        <v xml:space="preserve">658 - </v>
      </c>
      <c r="Q660" t="str">
        <f>CONCATENATE(Opatrenia!B661&amp;" - "&amp;Opatrenia!D661)</f>
        <v xml:space="preserve"> - </v>
      </c>
    </row>
    <row r="661" spans="16:17">
      <c r="P661" t="str">
        <f>CONCATENATE(ROW(P661)-2," - ",Komponenty!B685)</f>
        <v xml:space="preserve">659 - </v>
      </c>
      <c r="Q661" t="str">
        <f>CONCATENATE(Opatrenia!B662&amp;" - "&amp;Opatrenia!D662)</f>
        <v xml:space="preserve"> - </v>
      </c>
    </row>
    <row r="662" spans="16:17">
      <c r="P662" t="str">
        <f>CONCATENATE(ROW(P662)-2," - ",Komponenty!B686)</f>
        <v xml:space="preserve">660 - </v>
      </c>
      <c r="Q662" t="str">
        <f>CONCATENATE(Opatrenia!B663&amp;" - "&amp;Opatrenia!D663)</f>
        <v xml:space="preserve"> - </v>
      </c>
    </row>
    <row r="663" spans="16:17">
      <c r="P663" t="str">
        <f>CONCATENATE(ROW(P663)-2," - ",Komponenty!B687)</f>
        <v xml:space="preserve">661 - </v>
      </c>
      <c r="Q663" t="str">
        <f>CONCATENATE(Opatrenia!B664&amp;" - "&amp;Opatrenia!D664)</f>
        <v xml:space="preserve"> - </v>
      </c>
    </row>
    <row r="664" spans="16:17">
      <c r="P664" t="str">
        <f>CONCATENATE(ROW(P664)-2," - ",Komponenty!B688)</f>
        <v xml:space="preserve">662 - </v>
      </c>
      <c r="Q664" t="str">
        <f>CONCATENATE(Opatrenia!B665&amp;" - "&amp;Opatrenia!D665)</f>
        <v xml:space="preserve"> - </v>
      </c>
    </row>
    <row r="665" spans="16:17">
      <c r="P665" t="str">
        <f>CONCATENATE(ROW(P665)-2," - ",Komponenty!B689)</f>
        <v xml:space="preserve">663 - </v>
      </c>
      <c r="Q665" t="str">
        <f>CONCATENATE(Opatrenia!B666&amp;" - "&amp;Opatrenia!D666)</f>
        <v xml:space="preserve"> - </v>
      </c>
    </row>
    <row r="666" spans="16:17">
      <c r="P666" t="str">
        <f>CONCATENATE(ROW(P666)-2," - ",Komponenty!B690)</f>
        <v xml:space="preserve">664 - </v>
      </c>
      <c r="Q666" t="str">
        <f>CONCATENATE(Opatrenia!B667&amp;" - "&amp;Opatrenia!D667)</f>
        <v xml:space="preserve"> - </v>
      </c>
    </row>
    <row r="667" spans="16:17">
      <c r="P667" t="str">
        <f>CONCATENATE(ROW(P667)-2," - ",Komponenty!B691)</f>
        <v xml:space="preserve">665 - </v>
      </c>
      <c r="Q667" t="str">
        <f>CONCATENATE(Opatrenia!B668&amp;" - "&amp;Opatrenia!D668)</f>
        <v xml:space="preserve"> - </v>
      </c>
    </row>
    <row r="668" spans="16:17">
      <c r="P668" t="str">
        <f>CONCATENATE(ROW(P668)-2," - ",Komponenty!B692)</f>
        <v xml:space="preserve">666 - </v>
      </c>
      <c r="Q668" t="str">
        <f>CONCATENATE(Opatrenia!B669&amp;" - "&amp;Opatrenia!D669)</f>
        <v xml:space="preserve"> - </v>
      </c>
    </row>
    <row r="669" spans="16:17">
      <c r="P669" t="str">
        <f>CONCATENATE(ROW(P669)-2," - ",Komponenty!B693)</f>
        <v xml:space="preserve">667 - </v>
      </c>
      <c r="Q669" t="str">
        <f>CONCATENATE(Opatrenia!B670&amp;" - "&amp;Opatrenia!D670)</f>
        <v xml:space="preserve"> - </v>
      </c>
    </row>
    <row r="670" spans="16:17">
      <c r="P670" t="str">
        <f>CONCATENATE(ROW(P670)-2," - ",Komponenty!B694)</f>
        <v xml:space="preserve">668 - </v>
      </c>
      <c r="Q670" t="str">
        <f>CONCATENATE(Opatrenia!B671&amp;" - "&amp;Opatrenia!D671)</f>
        <v xml:space="preserve"> - </v>
      </c>
    </row>
    <row r="671" spans="16:17">
      <c r="P671" t="str">
        <f>CONCATENATE(ROW(P671)-2," - ",Komponenty!B695)</f>
        <v xml:space="preserve">669 - </v>
      </c>
      <c r="Q671" t="str">
        <f>CONCATENATE(Opatrenia!B672&amp;" - "&amp;Opatrenia!D672)</f>
        <v xml:space="preserve"> - </v>
      </c>
    </row>
    <row r="672" spans="16:17">
      <c r="P672" t="str">
        <f>CONCATENATE(ROW(P672)-2," - ",Komponenty!B696)</f>
        <v xml:space="preserve">670 - </v>
      </c>
      <c r="Q672" t="str">
        <f>CONCATENATE(Opatrenia!B673&amp;" - "&amp;Opatrenia!D673)</f>
        <v xml:space="preserve"> - </v>
      </c>
    </row>
    <row r="673" spans="16:17">
      <c r="P673" t="str">
        <f>CONCATENATE(ROW(P673)-2," - ",Komponenty!B697)</f>
        <v xml:space="preserve">671 - </v>
      </c>
      <c r="Q673" t="str">
        <f>CONCATENATE(Opatrenia!B674&amp;" - "&amp;Opatrenia!D674)</f>
        <v xml:space="preserve"> - </v>
      </c>
    </row>
    <row r="674" spans="16:17">
      <c r="P674" t="str">
        <f>CONCATENATE(ROW(P674)-2," - ",Komponenty!B698)</f>
        <v xml:space="preserve">672 - </v>
      </c>
      <c r="Q674" t="str">
        <f>CONCATENATE(Opatrenia!B675&amp;" - "&amp;Opatrenia!D675)</f>
        <v xml:space="preserve"> - </v>
      </c>
    </row>
    <row r="675" spans="16:17">
      <c r="P675" t="str">
        <f>CONCATENATE(ROW(P675)-2," - ",Komponenty!B699)</f>
        <v xml:space="preserve">673 - </v>
      </c>
      <c r="Q675" t="str">
        <f>CONCATENATE(Opatrenia!B676&amp;" - "&amp;Opatrenia!D676)</f>
        <v xml:space="preserve"> - </v>
      </c>
    </row>
    <row r="676" spans="16:17">
      <c r="P676" t="str">
        <f>CONCATENATE(ROW(P676)-2," - ",Komponenty!B700)</f>
        <v xml:space="preserve">674 - </v>
      </c>
      <c r="Q676" t="str">
        <f>CONCATENATE(Opatrenia!B677&amp;" - "&amp;Opatrenia!D677)</f>
        <v xml:space="preserve"> - </v>
      </c>
    </row>
    <row r="677" spans="16:17">
      <c r="P677" t="str">
        <f>CONCATENATE(ROW(P677)-2," - ",Komponenty!B701)</f>
        <v xml:space="preserve">675 - </v>
      </c>
      <c r="Q677" t="str">
        <f>CONCATENATE(Opatrenia!B678&amp;" - "&amp;Opatrenia!D678)</f>
        <v xml:space="preserve"> - </v>
      </c>
    </row>
    <row r="678" spans="16:17">
      <c r="P678" t="str">
        <f>CONCATENATE(ROW(P678)-2," - ",Komponenty!B702)</f>
        <v xml:space="preserve">676 - </v>
      </c>
      <c r="Q678" t="str">
        <f>CONCATENATE(Opatrenia!B679&amp;" - "&amp;Opatrenia!D679)</f>
        <v xml:space="preserve"> - </v>
      </c>
    </row>
    <row r="679" spans="16:17">
      <c r="P679" t="str">
        <f>CONCATENATE(ROW(P679)-2," - ",Komponenty!B703)</f>
        <v xml:space="preserve">677 - </v>
      </c>
      <c r="Q679" t="str">
        <f>CONCATENATE(Opatrenia!B680&amp;" - "&amp;Opatrenia!D680)</f>
        <v xml:space="preserve"> - </v>
      </c>
    </row>
    <row r="680" spans="16:17">
      <c r="P680" t="str">
        <f>CONCATENATE(ROW(P680)-2," - ",Komponenty!B704)</f>
        <v xml:space="preserve">678 - </v>
      </c>
      <c r="Q680" t="str">
        <f>CONCATENATE(Opatrenia!B681&amp;" - "&amp;Opatrenia!D681)</f>
        <v xml:space="preserve"> - </v>
      </c>
    </row>
    <row r="681" spans="16:17">
      <c r="P681" t="str">
        <f>CONCATENATE(ROW(P681)-2," - ",Komponenty!B705)</f>
        <v xml:space="preserve">679 - </v>
      </c>
      <c r="Q681" t="str">
        <f>CONCATENATE(Opatrenia!B682&amp;" - "&amp;Opatrenia!D682)</f>
        <v xml:space="preserve"> - </v>
      </c>
    </row>
    <row r="682" spans="16:17">
      <c r="P682" t="str">
        <f>CONCATENATE(ROW(P682)-2," - ",Komponenty!B706)</f>
        <v xml:space="preserve">680 - </v>
      </c>
      <c r="Q682" t="str">
        <f>CONCATENATE(Opatrenia!B683&amp;" - "&amp;Opatrenia!D683)</f>
        <v xml:space="preserve"> - </v>
      </c>
    </row>
    <row r="683" spans="16:17">
      <c r="P683" t="str">
        <f>CONCATENATE(ROW(P683)-2," - ",Komponenty!B707)</f>
        <v xml:space="preserve">681 - </v>
      </c>
      <c r="Q683" t="str">
        <f>CONCATENATE(Opatrenia!B684&amp;" - "&amp;Opatrenia!D684)</f>
        <v xml:space="preserve"> - </v>
      </c>
    </row>
    <row r="684" spans="16:17">
      <c r="P684" t="str">
        <f>CONCATENATE(ROW(P684)-2," - ",Komponenty!B708)</f>
        <v xml:space="preserve">682 - </v>
      </c>
      <c r="Q684" t="str">
        <f>CONCATENATE(Opatrenia!B685&amp;" - "&amp;Opatrenia!D685)</f>
        <v xml:space="preserve"> - </v>
      </c>
    </row>
    <row r="685" spans="16:17">
      <c r="P685" t="str">
        <f>CONCATENATE(ROW(P685)-2," - ",Komponenty!B709)</f>
        <v xml:space="preserve">683 - </v>
      </c>
      <c r="Q685" t="str">
        <f>CONCATENATE(Opatrenia!B686&amp;" - "&amp;Opatrenia!D686)</f>
        <v xml:space="preserve"> - </v>
      </c>
    </row>
    <row r="686" spans="16:17">
      <c r="P686" t="str">
        <f>CONCATENATE(ROW(P686)-2," - ",Komponenty!B710)</f>
        <v xml:space="preserve">684 - </v>
      </c>
      <c r="Q686" t="str">
        <f>CONCATENATE(Opatrenia!B687&amp;" - "&amp;Opatrenia!D687)</f>
        <v xml:space="preserve"> - </v>
      </c>
    </row>
    <row r="687" spans="16:17">
      <c r="P687" t="str">
        <f>CONCATENATE(ROW(P687)-2," - ",Komponenty!B711)</f>
        <v xml:space="preserve">685 - </v>
      </c>
      <c r="Q687" t="str">
        <f>CONCATENATE(Opatrenia!B688&amp;" - "&amp;Opatrenia!D688)</f>
        <v xml:space="preserve"> - </v>
      </c>
    </row>
    <row r="688" spans="16:17">
      <c r="P688" t="str">
        <f>CONCATENATE(ROW(P688)-2," - ",Komponenty!B712)</f>
        <v xml:space="preserve">686 - </v>
      </c>
      <c r="Q688" t="str">
        <f>CONCATENATE(Opatrenia!B689&amp;" - "&amp;Opatrenia!D689)</f>
        <v xml:space="preserve"> - </v>
      </c>
    </row>
    <row r="689" spans="16:17">
      <c r="P689" t="str">
        <f>CONCATENATE(ROW(P689)-2," - ",Komponenty!B713)</f>
        <v xml:space="preserve">687 - </v>
      </c>
      <c r="Q689" t="str">
        <f>CONCATENATE(Opatrenia!B690&amp;" - "&amp;Opatrenia!D690)</f>
        <v xml:space="preserve"> - </v>
      </c>
    </row>
    <row r="690" spans="16:17">
      <c r="P690" t="str">
        <f>CONCATENATE(ROW(P690)-2," - ",Komponenty!B714)</f>
        <v xml:space="preserve">688 - </v>
      </c>
      <c r="Q690" t="str">
        <f>CONCATENATE(Opatrenia!B691&amp;" - "&amp;Opatrenia!D691)</f>
        <v xml:space="preserve"> - </v>
      </c>
    </row>
    <row r="691" spans="16:17">
      <c r="P691" t="str">
        <f>CONCATENATE(ROW(P691)-2," - ",Komponenty!B715)</f>
        <v xml:space="preserve">689 - </v>
      </c>
      <c r="Q691" t="str">
        <f>CONCATENATE(Opatrenia!B692&amp;" - "&amp;Opatrenia!D692)</f>
        <v xml:space="preserve"> - </v>
      </c>
    </row>
    <row r="692" spans="16:17">
      <c r="P692" t="str">
        <f>CONCATENATE(ROW(P692)-2," - ",Komponenty!B716)</f>
        <v xml:space="preserve">690 - </v>
      </c>
      <c r="Q692" t="str">
        <f>CONCATENATE(Opatrenia!B693&amp;" - "&amp;Opatrenia!D693)</f>
        <v xml:space="preserve"> - </v>
      </c>
    </row>
    <row r="693" spans="16:17">
      <c r="P693" t="str">
        <f>CONCATENATE(ROW(P693)-2," - ",Komponenty!B717)</f>
        <v xml:space="preserve">691 - </v>
      </c>
      <c r="Q693" t="str">
        <f>CONCATENATE(Opatrenia!B694&amp;" - "&amp;Opatrenia!D694)</f>
        <v xml:space="preserve"> - </v>
      </c>
    </row>
    <row r="694" spans="16:17">
      <c r="P694" t="str">
        <f>CONCATENATE(ROW(P694)-2," - ",Komponenty!B718)</f>
        <v xml:space="preserve">692 - </v>
      </c>
      <c r="Q694" t="str">
        <f>CONCATENATE(Opatrenia!B695&amp;" - "&amp;Opatrenia!D695)</f>
        <v xml:space="preserve"> - </v>
      </c>
    </row>
    <row r="695" spans="16:17">
      <c r="P695" t="str">
        <f>CONCATENATE(ROW(P695)-2," - ",Komponenty!B719)</f>
        <v xml:space="preserve">693 - </v>
      </c>
      <c r="Q695" t="str">
        <f>CONCATENATE(Opatrenia!B696&amp;" - "&amp;Opatrenia!D696)</f>
        <v xml:space="preserve"> - </v>
      </c>
    </row>
    <row r="696" spans="16:17">
      <c r="P696" t="str">
        <f>CONCATENATE(ROW(P696)-2," - ",Komponenty!B720)</f>
        <v xml:space="preserve">694 - </v>
      </c>
      <c r="Q696" t="str">
        <f>CONCATENATE(Opatrenia!B697&amp;" - "&amp;Opatrenia!D697)</f>
        <v xml:space="preserve"> - </v>
      </c>
    </row>
    <row r="697" spans="16:17">
      <c r="P697" t="str">
        <f>CONCATENATE(ROW(P697)-2," - ",Komponenty!B721)</f>
        <v xml:space="preserve">695 - </v>
      </c>
      <c r="Q697" t="str">
        <f>CONCATENATE(Opatrenia!B698&amp;" - "&amp;Opatrenia!D698)</f>
        <v xml:space="preserve"> - </v>
      </c>
    </row>
    <row r="698" spans="16:17">
      <c r="P698" t="str">
        <f>CONCATENATE(ROW(P698)-2," - ",Komponenty!B722)</f>
        <v xml:space="preserve">696 - </v>
      </c>
      <c r="Q698" t="str">
        <f>CONCATENATE(Opatrenia!B699&amp;" - "&amp;Opatrenia!D699)</f>
        <v xml:space="preserve"> - </v>
      </c>
    </row>
    <row r="699" spans="16:17">
      <c r="P699" t="str">
        <f>CONCATENATE(ROW(P699)-2," - ",Komponenty!B723)</f>
        <v xml:space="preserve">697 - </v>
      </c>
      <c r="Q699" t="str">
        <f>CONCATENATE(Opatrenia!B700&amp;" - "&amp;Opatrenia!D700)</f>
        <v xml:space="preserve"> - </v>
      </c>
    </row>
    <row r="700" spans="16:17">
      <c r="P700" t="str">
        <f>CONCATENATE(ROW(P700)-2," - ",Komponenty!B724)</f>
        <v xml:space="preserve">698 - </v>
      </c>
      <c r="Q700" t="str">
        <f>CONCATENATE(Opatrenia!B701&amp;" - "&amp;Opatrenia!D701)</f>
        <v xml:space="preserve"> - </v>
      </c>
    </row>
    <row r="701" spans="16:17">
      <c r="P701" t="str">
        <f>CONCATENATE(ROW(P701)-2," - ",Komponenty!B725)</f>
        <v xml:space="preserve">699 - </v>
      </c>
      <c r="Q701" t="str">
        <f>CONCATENATE(Opatrenia!B702&amp;" - "&amp;Opatrenia!D702)</f>
        <v xml:space="preserve"> - </v>
      </c>
    </row>
    <row r="702" spans="16:17">
      <c r="P702" t="str">
        <f>CONCATENATE(ROW(P702)-2," - ",Komponenty!B726)</f>
        <v xml:space="preserve">700 - </v>
      </c>
      <c r="Q702" t="str">
        <f>CONCATENATE(Opatrenia!B703&amp;" - "&amp;Opatrenia!D703)</f>
        <v xml:space="preserve"> - </v>
      </c>
    </row>
    <row r="703" spans="16:17">
      <c r="P703" t="str">
        <f>CONCATENATE(ROW(P703)-2," - ",Komponenty!B727)</f>
        <v xml:space="preserve">701 - </v>
      </c>
      <c r="Q703" t="str">
        <f>CONCATENATE(Opatrenia!B704&amp;" - "&amp;Opatrenia!D704)</f>
        <v xml:space="preserve"> - </v>
      </c>
    </row>
    <row r="704" spans="16:17">
      <c r="P704" t="str">
        <f>CONCATENATE(ROW(P704)-2," - ",Komponenty!B728)</f>
        <v xml:space="preserve">702 - </v>
      </c>
      <c r="Q704" t="str">
        <f>CONCATENATE(Opatrenia!B705&amp;" - "&amp;Opatrenia!D705)</f>
        <v xml:space="preserve"> - </v>
      </c>
    </row>
    <row r="705" spans="16:17">
      <c r="P705" t="str">
        <f>CONCATENATE(ROW(P705)-2," - ",Komponenty!B729)</f>
        <v xml:space="preserve">703 - </v>
      </c>
      <c r="Q705" t="str">
        <f>CONCATENATE(Opatrenia!B706&amp;" - "&amp;Opatrenia!D706)</f>
        <v xml:space="preserve"> - </v>
      </c>
    </row>
    <row r="706" spans="16:17">
      <c r="P706" t="str">
        <f>CONCATENATE(ROW(P706)-2," - ",Komponenty!B730)</f>
        <v xml:space="preserve">704 - </v>
      </c>
      <c r="Q706" t="str">
        <f>CONCATENATE(Opatrenia!B707&amp;" - "&amp;Opatrenia!D707)</f>
        <v xml:space="preserve"> - </v>
      </c>
    </row>
    <row r="707" spans="16:17">
      <c r="P707" t="str">
        <f>CONCATENATE(ROW(P707)-2," - ",Komponenty!B731)</f>
        <v xml:space="preserve">705 - </v>
      </c>
      <c r="Q707" t="str">
        <f>CONCATENATE(Opatrenia!B708&amp;" - "&amp;Opatrenia!D708)</f>
        <v xml:space="preserve"> - </v>
      </c>
    </row>
    <row r="708" spans="16:17">
      <c r="P708" t="str">
        <f>CONCATENATE(ROW(P708)-2," - ",Komponenty!B732)</f>
        <v xml:space="preserve">706 - </v>
      </c>
      <c r="Q708" t="str">
        <f>CONCATENATE(Opatrenia!B709&amp;" - "&amp;Opatrenia!D709)</f>
        <v xml:space="preserve"> - </v>
      </c>
    </row>
    <row r="709" spans="16:17">
      <c r="P709" t="str">
        <f>CONCATENATE(ROW(P709)-2," - ",Komponenty!B733)</f>
        <v xml:space="preserve">707 - </v>
      </c>
      <c r="Q709" t="str">
        <f>CONCATENATE(Opatrenia!B710&amp;" - "&amp;Opatrenia!D710)</f>
        <v xml:space="preserve"> - </v>
      </c>
    </row>
    <row r="710" spans="16:17">
      <c r="P710" t="str">
        <f>CONCATENATE(ROW(P710)-2," - ",Komponenty!B734)</f>
        <v xml:space="preserve">708 - </v>
      </c>
      <c r="Q710" t="str">
        <f>CONCATENATE(Opatrenia!B711&amp;" - "&amp;Opatrenia!D711)</f>
        <v xml:space="preserve"> - </v>
      </c>
    </row>
    <row r="711" spans="16:17">
      <c r="P711" t="str">
        <f>CONCATENATE(ROW(P711)-2," - ",Komponenty!B735)</f>
        <v xml:space="preserve">709 - </v>
      </c>
      <c r="Q711" t="str">
        <f>CONCATENATE(Opatrenia!B712&amp;" - "&amp;Opatrenia!D712)</f>
        <v xml:space="preserve"> - </v>
      </c>
    </row>
    <row r="712" spans="16:17">
      <c r="P712" t="str">
        <f>CONCATENATE(ROW(P712)-2," - ",Komponenty!B736)</f>
        <v xml:space="preserve">710 - </v>
      </c>
      <c r="Q712" t="str">
        <f>CONCATENATE(Opatrenia!B713&amp;" - "&amp;Opatrenia!D713)</f>
        <v xml:space="preserve"> - </v>
      </c>
    </row>
    <row r="713" spans="16:17">
      <c r="P713" t="str">
        <f>CONCATENATE(ROW(P713)-2," - ",Komponenty!B737)</f>
        <v xml:space="preserve">711 - </v>
      </c>
      <c r="Q713" t="str">
        <f>CONCATENATE(Opatrenia!B714&amp;" - "&amp;Opatrenia!D714)</f>
        <v xml:space="preserve"> - </v>
      </c>
    </row>
    <row r="714" spans="16:17">
      <c r="P714" t="str">
        <f>CONCATENATE(ROW(P714)-2," - ",Komponenty!B738)</f>
        <v xml:space="preserve">712 - </v>
      </c>
      <c r="Q714" t="str">
        <f>CONCATENATE(Opatrenia!B715&amp;" - "&amp;Opatrenia!D715)</f>
        <v xml:space="preserve"> - </v>
      </c>
    </row>
    <row r="715" spans="16:17">
      <c r="P715" t="str">
        <f>CONCATENATE(ROW(P715)-2," - ",Komponenty!B739)</f>
        <v xml:space="preserve">713 - </v>
      </c>
      <c r="Q715" t="str">
        <f>CONCATENATE(Opatrenia!B716&amp;" - "&amp;Opatrenia!D716)</f>
        <v xml:space="preserve"> - </v>
      </c>
    </row>
    <row r="716" spans="16:17">
      <c r="P716" t="str">
        <f>CONCATENATE(ROW(P716)-2," - ",Komponenty!B740)</f>
        <v xml:space="preserve">714 - </v>
      </c>
      <c r="Q716" t="str">
        <f>CONCATENATE(Opatrenia!B717&amp;" - "&amp;Opatrenia!D717)</f>
        <v xml:space="preserve"> - </v>
      </c>
    </row>
    <row r="717" spans="16:17">
      <c r="P717" t="str">
        <f>CONCATENATE(ROW(P717)-2," - ",Komponenty!B741)</f>
        <v xml:space="preserve">715 - </v>
      </c>
      <c r="Q717" t="str">
        <f>CONCATENATE(Opatrenia!B718&amp;" - "&amp;Opatrenia!D718)</f>
        <v xml:space="preserve"> - </v>
      </c>
    </row>
    <row r="718" spans="16:17">
      <c r="P718" t="str">
        <f>CONCATENATE(ROW(P718)-2," - ",Komponenty!B742)</f>
        <v xml:space="preserve">716 - </v>
      </c>
      <c r="Q718" t="str">
        <f>CONCATENATE(Opatrenia!B719&amp;" - "&amp;Opatrenia!D719)</f>
        <v xml:space="preserve"> - </v>
      </c>
    </row>
    <row r="719" spans="16:17">
      <c r="P719" t="str">
        <f>CONCATENATE(ROW(P719)-2," - ",Komponenty!B743)</f>
        <v xml:space="preserve">717 - </v>
      </c>
      <c r="Q719" t="str">
        <f>CONCATENATE(Opatrenia!B720&amp;" - "&amp;Opatrenia!D720)</f>
        <v xml:space="preserve"> - </v>
      </c>
    </row>
    <row r="720" spans="16:17">
      <c r="P720" t="str">
        <f>CONCATENATE(ROW(P720)-2," - ",Komponenty!B744)</f>
        <v xml:space="preserve">718 - </v>
      </c>
      <c r="Q720" t="str">
        <f>CONCATENATE(Opatrenia!B721&amp;" - "&amp;Opatrenia!D721)</f>
        <v xml:space="preserve"> - </v>
      </c>
    </row>
    <row r="721" spans="16:17">
      <c r="P721" t="str">
        <f>CONCATENATE(ROW(P721)-2," - ",Komponenty!B745)</f>
        <v xml:space="preserve">719 - </v>
      </c>
      <c r="Q721" t="str">
        <f>CONCATENATE(Opatrenia!B722&amp;" - "&amp;Opatrenia!D722)</f>
        <v xml:space="preserve"> - </v>
      </c>
    </row>
    <row r="722" spans="16:17">
      <c r="P722" t="str">
        <f>CONCATENATE(ROW(P722)-2," - ",Komponenty!B746)</f>
        <v xml:space="preserve">720 - </v>
      </c>
      <c r="Q722" t="str">
        <f>CONCATENATE(Opatrenia!B723&amp;" - "&amp;Opatrenia!D723)</f>
        <v xml:space="preserve"> - </v>
      </c>
    </row>
    <row r="723" spans="16:17">
      <c r="P723" t="str">
        <f>CONCATENATE(ROW(P723)-2," - ",Komponenty!B747)</f>
        <v xml:space="preserve">721 - </v>
      </c>
      <c r="Q723" t="str">
        <f>CONCATENATE(Opatrenia!B724&amp;" - "&amp;Opatrenia!D724)</f>
        <v xml:space="preserve"> - </v>
      </c>
    </row>
    <row r="724" spans="16:17">
      <c r="P724" t="str">
        <f>CONCATENATE(ROW(P724)-2," - ",Komponenty!B748)</f>
        <v xml:space="preserve">722 - </v>
      </c>
      <c r="Q724" t="str">
        <f>CONCATENATE(Opatrenia!B725&amp;" - "&amp;Opatrenia!D725)</f>
        <v xml:space="preserve"> - </v>
      </c>
    </row>
    <row r="725" spans="16:17">
      <c r="P725" t="str">
        <f>CONCATENATE(ROW(P725)-2," - ",Komponenty!B749)</f>
        <v xml:space="preserve">723 - </v>
      </c>
      <c r="Q725" t="str">
        <f>CONCATENATE(Opatrenia!B726&amp;" - "&amp;Opatrenia!D726)</f>
        <v xml:space="preserve"> - </v>
      </c>
    </row>
    <row r="726" spans="16:17">
      <c r="P726" t="str">
        <f>CONCATENATE(ROW(P726)-2," - ",Komponenty!B750)</f>
        <v xml:space="preserve">724 - </v>
      </c>
      <c r="Q726" t="str">
        <f>CONCATENATE(Opatrenia!B727&amp;" - "&amp;Opatrenia!D727)</f>
        <v xml:space="preserve"> - </v>
      </c>
    </row>
    <row r="727" spans="16:17">
      <c r="P727" t="str">
        <f>CONCATENATE(ROW(P727)-2," - ",Komponenty!B751)</f>
        <v xml:space="preserve">725 - </v>
      </c>
      <c r="Q727" t="str">
        <f>CONCATENATE(Opatrenia!B728&amp;" - "&amp;Opatrenia!D728)</f>
        <v xml:space="preserve"> - </v>
      </c>
    </row>
    <row r="728" spans="16:17">
      <c r="P728" t="str">
        <f>CONCATENATE(ROW(P728)-2," - ",Komponenty!B752)</f>
        <v xml:space="preserve">726 - </v>
      </c>
      <c r="Q728" t="str">
        <f>CONCATENATE(Opatrenia!B729&amp;" - "&amp;Opatrenia!D729)</f>
        <v xml:space="preserve"> - </v>
      </c>
    </row>
    <row r="729" spans="16:17">
      <c r="P729" t="str">
        <f>CONCATENATE(ROW(P729)-2," - ",Komponenty!B753)</f>
        <v xml:space="preserve">727 - </v>
      </c>
      <c r="Q729" t="str">
        <f>CONCATENATE(Opatrenia!B730&amp;" - "&amp;Opatrenia!D730)</f>
        <v xml:space="preserve"> - </v>
      </c>
    </row>
    <row r="730" spans="16:17">
      <c r="P730" t="str">
        <f>CONCATENATE(ROW(P730)-2," - ",Komponenty!B754)</f>
        <v xml:space="preserve">728 - </v>
      </c>
      <c r="Q730" t="str">
        <f>CONCATENATE(Opatrenia!B731&amp;" - "&amp;Opatrenia!D731)</f>
        <v xml:space="preserve"> - </v>
      </c>
    </row>
    <row r="731" spans="16:17">
      <c r="P731" t="str">
        <f>CONCATENATE(ROW(P731)-2," - ",Komponenty!B755)</f>
        <v xml:space="preserve">729 - </v>
      </c>
      <c r="Q731" t="str">
        <f>CONCATENATE(Opatrenia!B732&amp;" - "&amp;Opatrenia!D732)</f>
        <v xml:space="preserve"> - </v>
      </c>
    </row>
    <row r="732" spans="16:17">
      <c r="P732" t="str">
        <f>CONCATENATE(ROW(P732)-2," - ",Komponenty!B756)</f>
        <v xml:space="preserve">730 - </v>
      </c>
      <c r="Q732" t="str">
        <f>CONCATENATE(Opatrenia!B733&amp;" - "&amp;Opatrenia!D733)</f>
        <v xml:space="preserve"> - </v>
      </c>
    </row>
    <row r="733" spans="16:17">
      <c r="P733" t="str">
        <f>CONCATENATE(ROW(P733)-2," - ",Komponenty!B757)</f>
        <v xml:space="preserve">731 - </v>
      </c>
      <c r="Q733" t="str">
        <f>CONCATENATE(Opatrenia!B734&amp;" - "&amp;Opatrenia!D734)</f>
        <v xml:space="preserve"> - </v>
      </c>
    </row>
    <row r="734" spans="16:17">
      <c r="P734" t="str">
        <f>CONCATENATE(ROW(P734)-2," - ",Komponenty!B758)</f>
        <v xml:space="preserve">732 - </v>
      </c>
      <c r="Q734" t="str">
        <f>CONCATENATE(Opatrenia!B735&amp;" - "&amp;Opatrenia!D735)</f>
        <v xml:space="preserve"> - </v>
      </c>
    </row>
    <row r="735" spans="16:17">
      <c r="P735" t="str">
        <f>CONCATENATE(ROW(P735)-2," - ",Komponenty!B759)</f>
        <v xml:space="preserve">733 - </v>
      </c>
      <c r="Q735" t="str">
        <f>CONCATENATE(Opatrenia!B736&amp;" - "&amp;Opatrenia!D736)</f>
        <v xml:space="preserve"> - </v>
      </c>
    </row>
    <row r="736" spans="16:17">
      <c r="P736" t="str">
        <f>CONCATENATE(ROW(P736)-2," - ",Komponenty!B760)</f>
        <v xml:space="preserve">734 - </v>
      </c>
      <c r="Q736" t="str">
        <f>CONCATENATE(Opatrenia!B737&amp;" - "&amp;Opatrenia!D737)</f>
        <v xml:space="preserve"> - </v>
      </c>
    </row>
    <row r="737" spans="16:17">
      <c r="P737" t="str">
        <f>CONCATENATE(ROW(P737)-2," - ",Komponenty!B761)</f>
        <v xml:space="preserve">735 - </v>
      </c>
      <c r="Q737" t="str">
        <f>CONCATENATE(Opatrenia!B738&amp;" - "&amp;Opatrenia!D738)</f>
        <v xml:space="preserve"> - </v>
      </c>
    </row>
    <row r="738" spans="16:17">
      <c r="P738" t="str">
        <f>CONCATENATE(ROW(P738)-2," - ",Komponenty!B762)</f>
        <v xml:space="preserve">736 - </v>
      </c>
      <c r="Q738" t="str">
        <f>CONCATENATE(Opatrenia!B739&amp;" - "&amp;Opatrenia!D739)</f>
        <v xml:space="preserve"> - </v>
      </c>
    </row>
    <row r="739" spans="16:17">
      <c r="P739" t="str">
        <f>CONCATENATE(ROW(P739)-2," - ",Komponenty!B763)</f>
        <v xml:space="preserve">737 - </v>
      </c>
      <c r="Q739" t="str">
        <f>CONCATENATE(Opatrenia!B740&amp;" - "&amp;Opatrenia!D740)</f>
        <v xml:space="preserve"> - </v>
      </c>
    </row>
    <row r="740" spans="16:17">
      <c r="P740" t="str">
        <f>CONCATENATE(ROW(P740)-2," - ",Komponenty!B764)</f>
        <v xml:space="preserve">738 - </v>
      </c>
      <c r="Q740" t="str">
        <f>CONCATENATE(Opatrenia!B741&amp;" - "&amp;Opatrenia!D741)</f>
        <v xml:space="preserve"> - </v>
      </c>
    </row>
    <row r="741" spans="16:17">
      <c r="P741" t="str">
        <f>CONCATENATE(ROW(P741)-2," - ",Komponenty!B765)</f>
        <v xml:space="preserve">739 - </v>
      </c>
      <c r="Q741" t="str">
        <f>CONCATENATE(Opatrenia!B742&amp;" - "&amp;Opatrenia!D742)</f>
        <v xml:space="preserve"> - </v>
      </c>
    </row>
    <row r="742" spans="16:17">
      <c r="P742" t="str">
        <f>CONCATENATE(ROW(P742)-2," - ",Komponenty!B766)</f>
        <v xml:space="preserve">740 - </v>
      </c>
      <c r="Q742" t="str">
        <f>CONCATENATE(Opatrenia!B743&amp;" - "&amp;Opatrenia!D743)</f>
        <v xml:space="preserve"> - </v>
      </c>
    </row>
    <row r="743" spans="16:17">
      <c r="P743" t="str">
        <f>CONCATENATE(ROW(P743)-2," - ",Komponenty!B767)</f>
        <v xml:space="preserve">741 - </v>
      </c>
      <c r="Q743" t="str">
        <f>CONCATENATE(Opatrenia!B744&amp;" - "&amp;Opatrenia!D744)</f>
        <v xml:space="preserve"> - </v>
      </c>
    </row>
    <row r="744" spans="16:17">
      <c r="P744" t="str">
        <f>CONCATENATE(ROW(P744)-2," - ",Komponenty!B768)</f>
        <v xml:space="preserve">742 - </v>
      </c>
      <c r="Q744" t="str">
        <f>CONCATENATE(Opatrenia!B745&amp;" - "&amp;Opatrenia!D745)</f>
        <v xml:space="preserve"> - </v>
      </c>
    </row>
    <row r="745" spans="16:17">
      <c r="P745" t="str">
        <f>CONCATENATE(ROW(P745)-2," - ",Komponenty!B769)</f>
        <v xml:space="preserve">743 - </v>
      </c>
      <c r="Q745" t="str">
        <f>CONCATENATE(Opatrenia!B746&amp;" - "&amp;Opatrenia!D746)</f>
        <v xml:space="preserve"> - </v>
      </c>
    </row>
    <row r="746" spans="16:17">
      <c r="P746" t="str">
        <f>CONCATENATE(ROW(P746)-2," - ",Komponenty!B770)</f>
        <v xml:space="preserve">744 - </v>
      </c>
      <c r="Q746" t="str">
        <f>CONCATENATE(Opatrenia!B747&amp;" - "&amp;Opatrenia!D747)</f>
        <v xml:space="preserve"> - </v>
      </c>
    </row>
    <row r="747" spans="16:17">
      <c r="P747" t="str">
        <f>CONCATENATE(ROW(P747)-2," - ",Komponenty!B771)</f>
        <v xml:space="preserve">745 - </v>
      </c>
      <c r="Q747" t="str">
        <f>CONCATENATE(Opatrenia!B748&amp;" - "&amp;Opatrenia!D748)</f>
        <v xml:space="preserve"> - </v>
      </c>
    </row>
    <row r="748" spans="16:17">
      <c r="P748" t="str">
        <f>CONCATENATE(ROW(P748)-2," - ",Komponenty!B772)</f>
        <v xml:space="preserve">746 - </v>
      </c>
      <c r="Q748" t="str">
        <f>CONCATENATE(Opatrenia!B749&amp;" - "&amp;Opatrenia!D749)</f>
        <v xml:space="preserve"> - </v>
      </c>
    </row>
    <row r="749" spans="16:17">
      <c r="P749" t="str">
        <f>CONCATENATE(ROW(P749)-2," - ",Komponenty!B773)</f>
        <v xml:space="preserve">747 - </v>
      </c>
      <c r="Q749" t="str">
        <f>CONCATENATE(Opatrenia!B750&amp;" - "&amp;Opatrenia!D750)</f>
        <v xml:space="preserve"> - </v>
      </c>
    </row>
    <row r="750" spans="16:17">
      <c r="P750" t="str">
        <f>CONCATENATE(ROW(P750)-2," - ",Komponenty!B774)</f>
        <v xml:space="preserve">748 - </v>
      </c>
      <c r="Q750" t="str">
        <f>CONCATENATE(Opatrenia!B751&amp;" - "&amp;Opatrenia!D751)</f>
        <v xml:space="preserve"> - </v>
      </c>
    </row>
    <row r="751" spans="16:17">
      <c r="P751" t="str">
        <f>CONCATENATE(ROW(P751)-2," - ",Komponenty!B775)</f>
        <v xml:space="preserve">749 - </v>
      </c>
      <c r="Q751" t="str">
        <f>CONCATENATE(Opatrenia!B752&amp;" - "&amp;Opatrenia!D752)</f>
        <v xml:space="preserve"> - </v>
      </c>
    </row>
    <row r="752" spans="16:17">
      <c r="P752" t="str">
        <f>CONCATENATE(ROW(P752)-2," - ",Komponenty!B776)</f>
        <v xml:space="preserve">750 - </v>
      </c>
      <c r="Q752" t="str">
        <f>CONCATENATE(Opatrenia!B753&amp;" - "&amp;Opatrenia!D753)</f>
        <v xml:space="preserve"> - </v>
      </c>
    </row>
    <row r="753" spans="16:17">
      <c r="P753" t="str">
        <f>CONCATENATE(ROW(P753)-2," - ",Komponenty!B777)</f>
        <v xml:space="preserve">751 - </v>
      </c>
      <c r="Q753" t="str">
        <f>CONCATENATE(Opatrenia!B754&amp;" - "&amp;Opatrenia!D754)</f>
        <v xml:space="preserve"> - </v>
      </c>
    </row>
    <row r="754" spans="16:17">
      <c r="P754" t="str">
        <f>CONCATENATE(ROW(P754)-2," - ",Komponenty!B778)</f>
        <v xml:space="preserve">752 - </v>
      </c>
      <c r="Q754" t="str">
        <f>CONCATENATE(Opatrenia!B755&amp;" - "&amp;Opatrenia!D755)</f>
        <v xml:space="preserve"> - </v>
      </c>
    </row>
    <row r="755" spans="16:17">
      <c r="P755" t="str">
        <f>CONCATENATE(ROW(P755)-2," - ",Komponenty!B779)</f>
        <v xml:space="preserve">753 - </v>
      </c>
      <c r="Q755" t="str">
        <f>CONCATENATE(Opatrenia!B756&amp;" - "&amp;Opatrenia!D756)</f>
        <v xml:space="preserve"> - </v>
      </c>
    </row>
    <row r="756" spans="16:17">
      <c r="P756" t="str">
        <f>CONCATENATE(ROW(P756)-2," - ",Komponenty!B780)</f>
        <v xml:space="preserve">754 - </v>
      </c>
      <c r="Q756" t="str">
        <f>CONCATENATE(Opatrenia!B757&amp;" - "&amp;Opatrenia!D757)</f>
        <v xml:space="preserve"> - </v>
      </c>
    </row>
    <row r="757" spans="16:17">
      <c r="P757" t="str">
        <f>CONCATENATE(ROW(P757)-2," - ",Komponenty!B781)</f>
        <v xml:space="preserve">755 - </v>
      </c>
      <c r="Q757" t="str">
        <f>CONCATENATE(Opatrenia!B758&amp;" - "&amp;Opatrenia!D758)</f>
        <v xml:space="preserve"> - </v>
      </c>
    </row>
    <row r="758" spans="16:17">
      <c r="P758" t="str">
        <f>CONCATENATE(ROW(P758)-2," - ",Komponenty!B782)</f>
        <v xml:space="preserve">756 - </v>
      </c>
      <c r="Q758" t="str">
        <f>CONCATENATE(Opatrenia!B759&amp;" - "&amp;Opatrenia!D759)</f>
        <v xml:space="preserve"> - </v>
      </c>
    </row>
    <row r="759" spans="16:17">
      <c r="P759" t="str">
        <f>CONCATENATE(ROW(P759)-2," - ",Komponenty!B783)</f>
        <v xml:space="preserve">757 - </v>
      </c>
      <c r="Q759" t="str">
        <f>CONCATENATE(Opatrenia!B760&amp;" - "&amp;Opatrenia!D760)</f>
        <v xml:space="preserve"> - </v>
      </c>
    </row>
    <row r="760" spans="16:17">
      <c r="P760" t="str">
        <f>CONCATENATE(ROW(P760)-2," - ",Komponenty!B784)</f>
        <v xml:space="preserve">758 - </v>
      </c>
      <c r="Q760" t="str">
        <f>CONCATENATE(Opatrenia!B761&amp;" - "&amp;Opatrenia!D761)</f>
        <v xml:space="preserve"> - </v>
      </c>
    </row>
    <row r="761" spans="16:17">
      <c r="P761" t="str">
        <f>CONCATENATE(ROW(P761)-2," - ",Komponenty!B785)</f>
        <v xml:space="preserve">759 - </v>
      </c>
      <c r="Q761" t="str">
        <f>CONCATENATE(Opatrenia!B762&amp;" - "&amp;Opatrenia!D762)</f>
        <v xml:space="preserve"> - </v>
      </c>
    </row>
    <row r="762" spans="16:17">
      <c r="P762" t="str">
        <f>CONCATENATE(ROW(P762)-2," - ",Komponenty!B786)</f>
        <v xml:space="preserve">760 - </v>
      </c>
      <c r="Q762" t="str">
        <f>CONCATENATE(Opatrenia!B763&amp;" - "&amp;Opatrenia!D763)</f>
        <v xml:space="preserve"> - </v>
      </c>
    </row>
    <row r="763" spans="16:17">
      <c r="P763" t="str">
        <f>CONCATENATE(ROW(P763)-2," - ",Komponenty!B787)</f>
        <v xml:space="preserve">761 - </v>
      </c>
      <c r="Q763" t="str">
        <f>CONCATENATE(Opatrenia!B764&amp;" - "&amp;Opatrenia!D764)</f>
        <v xml:space="preserve"> - </v>
      </c>
    </row>
    <row r="764" spans="16:17">
      <c r="P764" t="str">
        <f>CONCATENATE(ROW(P764)-2," - ",Komponenty!B788)</f>
        <v xml:space="preserve">762 - </v>
      </c>
      <c r="Q764" t="str">
        <f>CONCATENATE(Opatrenia!B765&amp;" - "&amp;Opatrenia!D765)</f>
        <v xml:space="preserve"> - </v>
      </c>
    </row>
    <row r="765" spans="16:17">
      <c r="P765" t="str">
        <f>CONCATENATE(ROW(P765)-2," - ",Komponenty!B789)</f>
        <v xml:space="preserve">763 - </v>
      </c>
      <c r="Q765" t="str">
        <f>CONCATENATE(Opatrenia!B766&amp;" - "&amp;Opatrenia!D766)</f>
        <v xml:space="preserve"> - </v>
      </c>
    </row>
    <row r="766" spans="16:17">
      <c r="P766" t="str">
        <f>CONCATENATE(ROW(P766)-2," - ",Komponenty!B790)</f>
        <v xml:space="preserve">764 - </v>
      </c>
      <c r="Q766" t="str">
        <f>CONCATENATE(Opatrenia!B767&amp;" - "&amp;Opatrenia!D767)</f>
        <v xml:space="preserve"> - </v>
      </c>
    </row>
    <row r="767" spans="16:17">
      <c r="P767" t="str">
        <f>CONCATENATE(ROW(P767)-2," - ",Komponenty!B791)</f>
        <v xml:space="preserve">765 - </v>
      </c>
      <c r="Q767" t="str">
        <f>CONCATENATE(Opatrenia!B768&amp;" - "&amp;Opatrenia!D768)</f>
        <v xml:space="preserve"> - </v>
      </c>
    </row>
    <row r="768" spans="16:17">
      <c r="P768" t="str">
        <f>CONCATENATE(ROW(P768)-2," - ",Komponenty!B792)</f>
        <v xml:space="preserve">766 - </v>
      </c>
      <c r="Q768" t="str">
        <f>CONCATENATE(Opatrenia!B769&amp;" - "&amp;Opatrenia!D769)</f>
        <v xml:space="preserve"> - </v>
      </c>
    </row>
    <row r="769" spans="16:17">
      <c r="P769" t="str">
        <f>CONCATENATE(ROW(P769)-2," - ",Komponenty!B793)</f>
        <v xml:space="preserve">767 - </v>
      </c>
      <c r="Q769" t="str">
        <f>CONCATENATE(Opatrenia!B770&amp;" - "&amp;Opatrenia!D770)</f>
        <v xml:space="preserve"> - </v>
      </c>
    </row>
    <row r="770" spans="16:17">
      <c r="P770" t="str">
        <f>CONCATENATE(ROW(P770)-2," - ",Komponenty!B794)</f>
        <v xml:space="preserve">768 - </v>
      </c>
      <c r="Q770" t="str">
        <f>CONCATENATE(Opatrenia!B771&amp;" - "&amp;Opatrenia!D771)</f>
        <v xml:space="preserve"> - </v>
      </c>
    </row>
    <row r="771" spans="16:17">
      <c r="P771" t="str">
        <f>CONCATENATE(ROW(P771)-2," - ",Komponenty!B795)</f>
        <v xml:space="preserve">769 - </v>
      </c>
      <c r="Q771" t="str">
        <f>CONCATENATE(Opatrenia!B772&amp;" - "&amp;Opatrenia!D772)</f>
        <v xml:space="preserve"> - </v>
      </c>
    </row>
    <row r="772" spans="16:17">
      <c r="P772" t="str">
        <f>CONCATENATE(ROW(P772)-2," - ",Komponenty!B796)</f>
        <v xml:space="preserve">770 - </v>
      </c>
      <c r="Q772" t="str">
        <f>CONCATENATE(Opatrenia!B773&amp;" - "&amp;Opatrenia!D773)</f>
        <v xml:space="preserve"> - </v>
      </c>
    </row>
    <row r="773" spans="16:17">
      <c r="P773" t="str">
        <f>CONCATENATE(ROW(P773)-2," - ",Komponenty!B797)</f>
        <v xml:space="preserve">771 - </v>
      </c>
      <c r="Q773" t="str">
        <f>CONCATENATE(Opatrenia!B774&amp;" - "&amp;Opatrenia!D774)</f>
        <v xml:space="preserve"> - </v>
      </c>
    </row>
    <row r="774" spans="16:17">
      <c r="P774" t="str">
        <f>CONCATENATE(ROW(P774)-2," - ",Komponenty!B798)</f>
        <v xml:space="preserve">772 - </v>
      </c>
      <c r="Q774" t="str">
        <f>CONCATENATE(Opatrenia!B775&amp;" - "&amp;Opatrenia!D775)</f>
        <v xml:space="preserve"> - </v>
      </c>
    </row>
    <row r="775" spans="16:17">
      <c r="P775" t="str">
        <f>CONCATENATE(ROW(P775)-2," - ",Komponenty!B799)</f>
        <v xml:space="preserve">773 - </v>
      </c>
      <c r="Q775" t="str">
        <f>CONCATENATE(Opatrenia!B776&amp;" - "&amp;Opatrenia!D776)</f>
        <v xml:space="preserve"> - </v>
      </c>
    </row>
    <row r="776" spans="16:17">
      <c r="P776" t="str">
        <f>CONCATENATE(ROW(P776)-2," - ",Komponenty!B800)</f>
        <v xml:space="preserve">774 - </v>
      </c>
      <c r="Q776" t="str">
        <f>CONCATENATE(Opatrenia!B777&amp;" - "&amp;Opatrenia!D777)</f>
        <v xml:space="preserve"> - </v>
      </c>
    </row>
    <row r="777" spans="16:17">
      <c r="P777" t="str">
        <f>CONCATENATE(ROW(P777)-2," - ",Komponenty!B801)</f>
        <v xml:space="preserve">775 - </v>
      </c>
      <c r="Q777" t="str">
        <f>CONCATENATE(Opatrenia!B778&amp;" - "&amp;Opatrenia!D778)</f>
        <v xml:space="preserve"> - </v>
      </c>
    </row>
    <row r="778" spans="16:17">
      <c r="P778" t="str">
        <f>CONCATENATE(ROW(P778)-2," - ",Komponenty!B802)</f>
        <v xml:space="preserve">776 - </v>
      </c>
      <c r="Q778" t="str">
        <f>CONCATENATE(Opatrenia!B779&amp;" - "&amp;Opatrenia!D779)</f>
        <v xml:space="preserve"> - </v>
      </c>
    </row>
    <row r="779" spans="16:17">
      <c r="P779" t="str">
        <f>CONCATENATE(ROW(P779)-2," - ",Komponenty!B803)</f>
        <v xml:space="preserve">777 - </v>
      </c>
      <c r="Q779" t="str">
        <f>CONCATENATE(Opatrenia!B780&amp;" - "&amp;Opatrenia!D780)</f>
        <v xml:space="preserve"> - </v>
      </c>
    </row>
    <row r="780" spans="16:17">
      <c r="P780" t="str">
        <f>CONCATENATE(ROW(P780)-2," - ",Komponenty!B804)</f>
        <v xml:space="preserve">778 - </v>
      </c>
      <c r="Q780" t="str">
        <f>CONCATENATE(Opatrenia!B781&amp;" - "&amp;Opatrenia!D781)</f>
        <v xml:space="preserve"> - </v>
      </c>
    </row>
    <row r="781" spans="16:17">
      <c r="P781" t="str">
        <f>CONCATENATE(ROW(P781)-2," - ",Komponenty!B805)</f>
        <v xml:space="preserve">779 - </v>
      </c>
      <c r="Q781" t="str">
        <f>CONCATENATE(Opatrenia!B782&amp;" - "&amp;Opatrenia!D782)</f>
        <v xml:space="preserve"> - </v>
      </c>
    </row>
    <row r="782" spans="16:17">
      <c r="P782" t="str">
        <f>CONCATENATE(ROW(P782)-2," - ",Komponenty!B806)</f>
        <v xml:space="preserve">780 - </v>
      </c>
      <c r="Q782" t="str">
        <f>CONCATENATE(Opatrenia!B783&amp;" - "&amp;Opatrenia!D783)</f>
        <v xml:space="preserve"> - </v>
      </c>
    </row>
    <row r="783" spans="16:17">
      <c r="P783" t="str">
        <f>CONCATENATE(ROW(P783)-2," - ",Komponenty!B807)</f>
        <v xml:space="preserve">781 - </v>
      </c>
      <c r="Q783" t="str">
        <f>CONCATENATE(Opatrenia!B784&amp;" - "&amp;Opatrenia!D784)</f>
        <v xml:space="preserve"> - </v>
      </c>
    </row>
    <row r="784" spans="16:17">
      <c r="P784" t="str">
        <f>CONCATENATE(ROW(P784)-2," - ",Komponenty!B808)</f>
        <v xml:space="preserve">782 - </v>
      </c>
      <c r="Q784" t="str">
        <f>CONCATENATE(Opatrenia!B785&amp;" - "&amp;Opatrenia!D785)</f>
        <v xml:space="preserve"> - </v>
      </c>
    </row>
    <row r="785" spans="16:17">
      <c r="P785" t="str">
        <f>CONCATENATE(ROW(P785)-2," - ",Komponenty!B809)</f>
        <v xml:space="preserve">783 - </v>
      </c>
      <c r="Q785" t="str">
        <f>CONCATENATE(Opatrenia!B786&amp;" - "&amp;Opatrenia!D786)</f>
        <v xml:space="preserve"> - </v>
      </c>
    </row>
    <row r="786" spans="16:17">
      <c r="P786" t="str">
        <f>CONCATENATE(ROW(P786)-2," - ",Komponenty!B810)</f>
        <v xml:space="preserve">784 - </v>
      </c>
      <c r="Q786" t="str">
        <f>CONCATENATE(Opatrenia!B787&amp;" - "&amp;Opatrenia!D787)</f>
        <v xml:space="preserve"> - </v>
      </c>
    </row>
    <row r="787" spans="16:17">
      <c r="P787" t="str">
        <f>CONCATENATE(ROW(P787)-2," - ",Komponenty!B811)</f>
        <v xml:space="preserve">785 - </v>
      </c>
      <c r="Q787" t="str">
        <f>CONCATENATE(Opatrenia!B788&amp;" - "&amp;Opatrenia!D788)</f>
        <v xml:space="preserve"> - </v>
      </c>
    </row>
    <row r="788" spans="16:17">
      <c r="P788" t="str">
        <f>CONCATENATE(ROW(P788)-2," - ",Komponenty!B812)</f>
        <v xml:space="preserve">786 - </v>
      </c>
      <c r="Q788" t="str">
        <f>CONCATENATE(Opatrenia!B789&amp;" - "&amp;Opatrenia!D789)</f>
        <v xml:space="preserve"> - </v>
      </c>
    </row>
    <row r="789" spans="16:17">
      <c r="P789" t="str">
        <f>CONCATENATE(ROW(P789)-2," - ",Komponenty!B813)</f>
        <v xml:space="preserve">787 - </v>
      </c>
      <c r="Q789" t="str">
        <f>CONCATENATE(Opatrenia!B790&amp;" - "&amp;Opatrenia!D790)</f>
        <v xml:space="preserve"> - </v>
      </c>
    </row>
    <row r="790" spans="16:17">
      <c r="P790" t="str">
        <f>CONCATENATE(ROW(P790)-2," - ",Komponenty!B814)</f>
        <v xml:space="preserve">788 - </v>
      </c>
      <c r="Q790" t="str">
        <f>CONCATENATE(Opatrenia!B791&amp;" - "&amp;Opatrenia!D791)</f>
        <v xml:space="preserve"> - </v>
      </c>
    </row>
    <row r="791" spans="16:17">
      <c r="P791" t="str">
        <f>CONCATENATE(ROW(P791)-2," - ",Komponenty!B815)</f>
        <v xml:space="preserve">789 - </v>
      </c>
      <c r="Q791" t="str">
        <f>CONCATENATE(Opatrenia!B792&amp;" - "&amp;Opatrenia!D792)</f>
        <v xml:space="preserve"> - </v>
      </c>
    </row>
    <row r="792" spans="16:17">
      <c r="P792" t="str">
        <f>CONCATENATE(ROW(P792)-2," - ",Komponenty!B816)</f>
        <v xml:space="preserve">790 - </v>
      </c>
      <c r="Q792" t="str">
        <f>CONCATENATE(Opatrenia!B793&amp;" - "&amp;Opatrenia!D793)</f>
        <v xml:space="preserve"> - </v>
      </c>
    </row>
    <row r="793" spans="16:17">
      <c r="P793" t="str">
        <f>CONCATENATE(ROW(P793)-2," - ",Komponenty!B817)</f>
        <v xml:space="preserve">791 - </v>
      </c>
      <c r="Q793" t="str">
        <f>CONCATENATE(Opatrenia!B794&amp;" - "&amp;Opatrenia!D794)</f>
        <v xml:space="preserve"> - </v>
      </c>
    </row>
    <row r="794" spans="16:17">
      <c r="P794" t="str">
        <f>CONCATENATE(ROW(P794)-2," - ",Komponenty!B818)</f>
        <v xml:space="preserve">792 - </v>
      </c>
      <c r="Q794" t="str">
        <f>CONCATENATE(Opatrenia!B795&amp;" - "&amp;Opatrenia!D795)</f>
        <v xml:space="preserve"> - </v>
      </c>
    </row>
    <row r="795" spans="16:17">
      <c r="P795" t="str">
        <f>CONCATENATE(ROW(P795)-2," - ",Komponenty!B819)</f>
        <v xml:space="preserve">793 - </v>
      </c>
      <c r="Q795" t="str">
        <f>CONCATENATE(Opatrenia!B796&amp;" - "&amp;Opatrenia!D796)</f>
        <v xml:space="preserve"> - </v>
      </c>
    </row>
    <row r="796" spans="16:17">
      <c r="P796" t="str">
        <f>CONCATENATE(ROW(P796)-2," - ",Komponenty!B820)</f>
        <v xml:space="preserve">794 - </v>
      </c>
      <c r="Q796" t="str">
        <f>CONCATENATE(Opatrenia!B797&amp;" - "&amp;Opatrenia!D797)</f>
        <v xml:space="preserve"> - </v>
      </c>
    </row>
    <row r="797" spans="16:17">
      <c r="P797" t="str">
        <f>CONCATENATE(ROW(P797)-2," - ",Komponenty!B821)</f>
        <v xml:space="preserve">795 - </v>
      </c>
      <c r="Q797" t="str">
        <f>CONCATENATE(Opatrenia!B798&amp;" - "&amp;Opatrenia!D798)</f>
        <v xml:space="preserve"> - </v>
      </c>
    </row>
    <row r="798" spans="16:17">
      <c r="P798" t="str">
        <f>CONCATENATE(ROW(P798)-2," - ",Komponenty!B822)</f>
        <v xml:space="preserve">796 - </v>
      </c>
      <c r="Q798" t="str">
        <f>CONCATENATE(Opatrenia!B799&amp;" - "&amp;Opatrenia!D799)</f>
        <v xml:space="preserve"> - </v>
      </c>
    </row>
    <row r="799" spans="16:17">
      <c r="P799" t="str">
        <f>CONCATENATE(ROW(P799)-2," - ",Komponenty!B823)</f>
        <v xml:space="preserve">797 - </v>
      </c>
      <c r="Q799" t="str">
        <f>CONCATENATE(Opatrenia!B800&amp;" - "&amp;Opatrenia!D800)</f>
        <v xml:space="preserve"> - </v>
      </c>
    </row>
    <row r="800" spans="16:17">
      <c r="P800" t="str">
        <f>CONCATENATE(ROW(P800)-2," - ",Komponenty!B824)</f>
        <v xml:space="preserve">798 - </v>
      </c>
      <c r="Q800" t="str">
        <f>CONCATENATE(Opatrenia!B801&amp;" - "&amp;Opatrenia!D801)</f>
        <v xml:space="preserve"> - </v>
      </c>
    </row>
    <row r="801" spans="16:17">
      <c r="P801" t="str">
        <f>CONCATENATE(ROW(P801)-2," - ",Komponenty!B825)</f>
        <v xml:space="preserve">799 - </v>
      </c>
      <c r="Q801" t="str">
        <f>CONCATENATE(Opatrenia!B802&amp;" - "&amp;Opatrenia!D802)</f>
        <v xml:space="preserve"> - </v>
      </c>
    </row>
    <row r="802" spans="16:17">
      <c r="P802" t="str">
        <f>CONCATENATE(ROW(P802)-2," - ",Komponenty!B826)</f>
        <v xml:space="preserve">800 - </v>
      </c>
      <c r="Q802" t="str">
        <f>CONCATENATE(Opatrenia!B803&amp;" - "&amp;Opatrenia!D803)</f>
        <v xml:space="preserve"> - </v>
      </c>
    </row>
    <row r="803" spans="16:17">
      <c r="P803" t="str">
        <f>CONCATENATE(ROW(P803)-2," - ",Komponenty!B827)</f>
        <v xml:space="preserve">801 - </v>
      </c>
      <c r="Q803" t="str">
        <f>CONCATENATE(Opatrenia!B804&amp;" - "&amp;Opatrenia!D804)</f>
        <v xml:space="preserve"> - </v>
      </c>
    </row>
    <row r="804" spans="16:17">
      <c r="P804" t="str">
        <f>CONCATENATE(ROW(P804)-2," - ",Komponenty!B828)</f>
        <v xml:space="preserve">802 - </v>
      </c>
      <c r="Q804" t="str">
        <f>CONCATENATE(Opatrenia!B805&amp;" - "&amp;Opatrenia!D805)</f>
        <v xml:space="preserve"> - </v>
      </c>
    </row>
    <row r="805" spans="16:17">
      <c r="P805" t="str">
        <f>CONCATENATE(ROW(P805)-2," - ",Komponenty!B829)</f>
        <v xml:space="preserve">803 - </v>
      </c>
      <c r="Q805" t="str">
        <f>CONCATENATE(Opatrenia!B806&amp;" - "&amp;Opatrenia!D806)</f>
        <v xml:space="preserve"> - </v>
      </c>
    </row>
    <row r="806" spans="16:17">
      <c r="P806" t="str">
        <f>CONCATENATE(ROW(P806)-2," - ",Komponenty!B830)</f>
        <v xml:space="preserve">804 - </v>
      </c>
      <c r="Q806" t="str">
        <f>CONCATENATE(Opatrenia!B807&amp;" - "&amp;Opatrenia!D807)</f>
        <v xml:space="preserve"> - </v>
      </c>
    </row>
    <row r="807" spans="16:17">
      <c r="P807" t="str">
        <f>CONCATENATE(ROW(P807)-2," - ",Komponenty!B831)</f>
        <v xml:space="preserve">805 - </v>
      </c>
      <c r="Q807" t="str">
        <f>CONCATENATE(Opatrenia!B808&amp;" - "&amp;Opatrenia!D808)</f>
        <v xml:space="preserve"> - </v>
      </c>
    </row>
    <row r="808" spans="16:17">
      <c r="P808" t="str">
        <f>CONCATENATE(ROW(P808)-2," - ",Komponenty!B832)</f>
        <v xml:space="preserve">806 - </v>
      </c>
      <c r="Q808" t="str">
        <f>CONCATENATE(Opatrenia!B809&amp;" - "&amp;Opatrenia!D809)</f>
        <v xml:space="preserve"> - </v>
      </c>
    </row>
    <row r="809" spans="16:17">
      <c r="P809" t="str">
        <f>CONCATENATE(ROW(P809)-2," - ",Komponenty!B833)</f>
        <v xml:space="preserve">807 - </v>
      </c>
      <c r="Q809" t="str">
        <f>CONCATENATE(Opatrenia!B810&amp;" - "&amp;Opatrenia!D810)</f>
        <v xml:space="preserve"> - </v>
      </c>
    </row>
    <row r="810" spans="16:17">
      <c r="P810" t="str">
        <f>CONCATENATE(ROW(P810)-2," - ",Komponenty!B834)</f>
        <v xml:space="preserve">808 - </v>
      </c>
      <c r="Q810" t="str">
        <f>CONCATENATE(Opatrenia!B811&amp;" - "&amp;Opatrenia!D811)</f>
        <v xml:space="preserve"> - </v>
      </c>
    </row>
    <row r="811" spans="16:17">
      <c r="P811" t="str">
        <f>CONCATENATE(ROW(P811)-2," - ",Komponenty!B835)</f>
        <v xml:space="preserve">809 - </v>
      </c>
      <c r="Q811" t="str">
        <f>CONCATENATE(Opatrenia!B812&amp;" - "&amp;Opatrenia!D812)</f>
        <v xml:space="preserve"> - </v>
      </c>
    </row>
    <row r="812" spans="16:17">
      <c r="P812" t="str">
        <f>CONCATENATE(ROW(P812)-2," - ",Komponenty!B836)</f>
        <v xml:space="preserve">810 - </v>
      </c>
      <c r="Q812" t="str">
        <f>CONCATENATE(Opatrenia!B813&amp;" - "&amp;Opatrenia!D813)</f>
        <v xml:space="preserve"> - </v>
      </c>
    </row>
    <row r="813" spans="16:17">
      <c r="P813" t="str">
        <f>CONCATENATE(ROW(P813)-2," - ",Komponenty!B837)</f>
        <v xml:space="preserve">811 - </v>
      </c>
      <c r="Q813" t="str">
        <f>CONCATENATE(Opatrenia!B814&amp;" - "&amp;Opatrenia!D814)</f>
        <v xml:space="preserve"> - </v>
      </c>
    </row>
    <row r="814" spans="16:17">
      <c r="P814" t="str">
        <f>CONCATENATE(ROW(P814)-2," - ",Komponenty!B838)</f>
        <v xml:space="preserve">812 - </v>
      </c>
      <c r="Q814" t="str">
        <f>CONCATENATE(Opatrenia!B815&amp;" - "&amp;Opatrenia!D815)</f>
        <v xml:space="preserve"> - </v>
      </c>
    </row>
    <row r="815" spans="16:17">
      <c r="P815" t="str">
        <f>CONCATENATE(ROW(P815)-2," - ",Komponenty!B839)</f>
        <v xml:space="preserve">813 - </v>
      </c>
      <c r="Q815" t="str">
        <f>CONCATENATE(Opatrenia!B816&amp;" - "&amp;Opatrenia!D816)</f>
        <v xml:space="preserve"> - </v>
      </c>
    </row>
    <row r="816" spans="16:17">
      <c r="P816" t="str">
        <f>CONCATENATE(ROW(P816)-2," - ",Komponenty!B840)</f>
        <v xml:space="preserve">814 - </v>
      </c>
      <c r="Q816" t="str">
        <f>CONCATENATE(Opatrenia!B817&amp;" - "&amp;Opatrenia!D817)</f>
        <v xml:space="preserve"> - </v>
      </c>
    </row>
    <row r="817" spans="16:17">
      <c r="P817" t="str">
        <f>CONCATENATE(ROW(P817)-2," - ",Komponenty!B841)</f>
        <v xml:space="preserve">815 - </v>
      </c>
      <c r="Q817" t="str">
        <f>CONCATENATE(Opatrenia!B818&amp;" - "&amp;Opatrenia!D818)</f>
        <v xml:space="preserve"> - </v>
      </c>
    </row>
    <row r="818" spans="16:17">
      <c r="P818" t="str">
        <f>CONCATENATE(ROW(P818)-2," - ",Komponenty!B842)</f>
        <v xml:space="preserve">816 - </v>
      </c>
      <c r="Q818" t="str">
        <f>CONCATENATE(Opatrenia!B819&amp;" - "&amp;Opatrenia!D819)</f>
        <v xml:space="preserve"> - </v>
      </c>
    </row>
    <row r="819" spans="16:17">
      <c r="P819" t="str">
        <f>CONCATENATE(ROW(P819)-2," - ",Komponenty!B843)</f>
        <v xml:space="preserve">817 - </v>
      </c>
      <c r="Q819" t="str">
        <f>CONCATENATE(Opatrenia!B820&amp;" - "&amp;Opatrenia!D820)</f>
        <v xml:space="preserve"> - </v>
      </c>
    </row>
    <row r="820" spans="16:17">
      <c r="P820" t="str">
        <f>CONCATENATE(ROW(P820)-2," - ",Komponenty!B844)</f>
        <v xml:space="preserve">818 - </v>
      </c>
      <c r="Q820" t="str">
        <f>CONCATENATE(Opatrenia!B821&amp;" - "&amp;Opatrenia!D821)</f>
        <v xml:space="preserve"> - </v>
      </c>
    </row>
    <row r="821" spans="16:17">
      <c r="P821" t="str">
        <f>CONCATENATE(ROW(P821)-2," - ",Komponenty!B845)</f>
        <v xml:space="preserve">819 - </v>
      </c>
      <c r="Q821" t="str">
        <f>CONCATENATE(Opatrenia!B822&amp;" - "&amp;Opatrenia!D822)</f>
        <v xml:space="preserve"> - </v>
      </c>
    </row>
    <row r="822" spans="16:17">
      <c r="P822" t="str">
        <f>CONCATENATE(ROW(P822)-2," - ",Komponenty!B846)</f>
        <v xml:space="preserve">820 - </v>
      </c>
      <c r="Q822" t="str">
        <f>CONCATENATE(Opatrenia!B823&amp;" - "&amp;Opatrenia!D823)</f>
        <v xml:space="preserve"> - </v>
      </c>
    </row>
    <row r="823" spans="16:17">
      <c r="P823" t="str">
        <f>CONCATENATE(ROW(P823)-2," - ",Komponenty!B847)</f>
        <v xml:space="preserve">821 - </v>
      </c>
      <c r="Q823" t="str">
        <f>CONCATENATE(Opatrenia!B824&amp;" - "&amp;Opatrenia!D824)</f>
        <v xml:space="preserve"> - </v>
      </c>
    </row>
    <row r="824" spans="16:17">
      <c r="P824" t="str">
        <f>CONCATENATE(ROW(P824)-2," - ",Komponenty!B848)</f>
        <v xml:space="preserve">822 - </v>
      </c>
      <c r="Q824" t="str">
        <f>CONCATENATE(Opatrenia!B825&amp;" - "&amp;Opatrenia!D825)</f>
        <v xml:space="preserve"> - </v>
      </c>
    </row>
    <row r="825" spans="16:17">
      <c r="P825" t="str">
        <f>CONCATENATE(ROW(P825)-2," - ",Komponenty!B849)</f>
        <v xml:space="preserve">823 - </v>
      </c>
      <c r="Q825" t="str">
        <f>CONCATENATE(Opatrenia!B826&amp;" - "&amp;Opatrenia!D826)</f>
        <v xml:space="preserve"> - </v>
      </c>
    </row>
    <row r="826" spans="16:17">
      <c r="P826" t="str">
        <f>CONCATENATE(ROW(P826)-2," - ",Komponenty!B850)</f>
        <v xml:space="preserve">824 - </v>
      </c>
      <c r="Q826" t="str">
        <f>CONCATENATE(Opatrenia!B827&amp;" - "&amp;Opatrenia!D827)</f>
        <v xml:space="preserve"> - </v>
      </c>
    </row>
    <row r="827" spans="16:17">
      <c r="P827" t="str">
        <f>CONCATENATE(ROW(P827)-2," - ",Komponenty!B851)</f>
        <v xml:space="preserve">825 - </v>
      </c>
      <c r="Q827" t="str">
        <f>CONCATENATE(Opatrenia!B828&amp;" - "&amp;Opatrenia!D828)</f>
        <v xml:space="preserve"> - </v>
      </c>
    </row>
    <row r="828" spans="16:17">
      <c r="P828" t="str">
        <f>CONCATENATE(ROW(P828)-2," - ",Komponenty!B852)</f>
        <v xml:space="preserve">826 - </v>
      </c>
      <c r="Q828" t="str">
        <f>CONCATENATE(Opatrenia!B829&amp;" - "&amp;Opatrenia!D829)</f>
        <v xml:space="preserve"> - </v>
      </c>
    </row>
    <row r="829" spans="16:17">
      <c r="P829" t="str">
        <f>CONCATENATE(ROW(P829)-2," - ",Komponenty!B853)</f>
        <v xml:space="preserve">827 - </v>
      </c>
      <c r="Q829" t="str">
        <f>CONCATENATE(Opatrenia!B830&amp;" - "&amp;Opatrenia!D830)</f>
        <v xml:space="preserve"> - </v>
      </c>
    </row>
    <row r="830" spans="16:17">
      <c r="P830" t="str">
        <f>CONCATENATE(ROW(P830)-2," - ",Komponenty!B854)</f>
        <v xml:space="preserve">828 - </v>
      </c>
      <c r="Q830" t="str">
        <f>CONCATENATE(Opatrenia!B831&amp;" - "&amp;Opatrenia!D831)</f>
        <v xml:space="preserve"> - </v>
      </c>
    </row>
    <row r="831" spans="16:17">
      <c r="P831" t="str">
        <f>CONCATENATE(ROW(P831)-2," - ",Komponenty!B855)</f>
        <v xml:space="preserve">829 - </v>
      </c>
      <c r="Q831" t="str">
        <f>CONCATENATE(Opatrenia!B832&amp;" - "&amp;Opatrenia!D832)</f>
        <v xml:space="preserve"> - </v>
      </c>
    </row>
    <row r="832" spans="16:17">
      <c r="P832" t="str">
        <f>CONCATENATE(ROW(P832)-2," - ",Komponenty!B856)</f>
        <v xml:space="preserve">830 - </v>
      </c>
      <c r="Q832" t="str">
        <f>CONCATENATE(Opatrenia!B833&amp;" - "&amp;Opatrenia!D833)</f>
        <v xml:space="preserve"> - </v>
      </c>
    </row>
    <row r="833" spans="16:17">
      <c r="P833" t="str">
        <f>CONCATENATE(ROW(P833)-2," - ",Komponenty!B857)</f>
        <v xml:space="preserve">831 - </v>
      </c>
      <c r="Q833" t="str">
        <f>CONCATENATE(Opatrenia!B834&amp;" - "&amp;Opatrenia!D834)</f>
        <v xml:space="preserve"> - </v>
      </c>
    </row>
    <row r="834" spans="16:17">
      <c r="P834" t="str">
        <f>CONCATENATE(ROW(P834)-2," - ",Komponenty!B858)</f>
        <v xml:space="preserve">832 - </v>
      </c>
      <c r="Q834" t="str">
        <f>CONCATENATE(Opatrenia!B835&amp;" - "&amp;Opatrenia!D835)</f>
        <v xml:space="preserve"> - </v>
      </c>
    </row>
    <row r="835" spans="16:17">
      <c r="P835" t="str">
        <f>CONCATENATE(ROW(P835)-2," - ",Komponenty!B859)</f>
        <v xml:space="preserve">833 - </v>
      </c>
      <c r="Q835" t="str">
        <f>CONCATENATE(Opatrenia!B836&amp;" - "&amp;Opatrenia!D836)</f>
        <v xml:space="preserve"> - </v>
      </c>
    </row>
    <row r="836" spans="16:17">
      <c r="P836" t="str">
        <f>CONCATENATE(ROW(P836)-2," - ",Komponenty!B860)</f>
        <v xml:space="preserve">834 - </v>
      </c>
      <c r="Q836" t="str">
        <f>CONCATENATE(Opatrenia!B837&amp;" - "&amp;Opatrenia!D837)</f>
        <v xml:space="preserve"> - </v>
      </c>
    </row>
    <row r="837" spans="16:17">
      <c r="P837" t="str">
        <f>CONCATENATE(ROW(P837)-2," - ",Komponenty!B861)</f>
        <v xml:space="preserve">835 - </v>
      </c>
      <c r="Q837" t="str">
        <f>CONCATENATE(Opatrenia!B838&amp;" - "&amp;Opatrenia!D838)</f>
        <v xml:space="preserve"> - </v>
      </c>
    </row>
    <row r="838" spans="16:17">
      <c r="P838" t="str">
        <f>CONCATENATE(ROW(P838)-2," - ",Komponenty!B862)</f>
        <v xml:space="preserve">836 - </v>
      </c>
      <c r="Q838" t="str">
        <f>CONCATENATE(Opatrenia!B839&amp;" - "&amp;Opatrenia!D839)</f>
        <v xml:space="preserve"> - </v>
      </c>
    </row>
    <row r="839" spans="16:17">
      <c r="P839" t="str">
        <f>CONCATENATE(ROW(P839)-2," - ",Komponenty!B863)</f>
        <v xml:space="preserve">837 - </v>
      </c>
      <c r="Q839" t="str">
        <f>CONCATENATE(Opatrenia!B840&amp;" - "&amp;Opatrenia!D840)</f>
        <v xml:space="preserve"> - </v>
      </c>
    </row>
    <row r="840" spans="16:17">
      <c r="P840" t="str">
        <f>CONCATENATE(ROW(P840)-2," - ",Komponenty!B864)</f>
        <v xml:space="preserve">838 - </v>
      </c>
      <c r="Q840" t="str">
        <f>CONCATENATE(Opatrenia!B841&amp;" - "&amp;Opatrenia!D841)</f>
        <v xml:space="preserve"> - </v>
      </c>
    </row>
    <row r="841" spans="16:17">
      <c r="P841" t="str">
        <f>CONCATENATE(ROW(P841)-2," - ",Komponenty!B865)</f>
        <v xml:space="preserve">839 - </v>
      </c>
      <c r="Q841" t="str">
        <f>CONCATENATE(Opatrenia!B842&amp;" - "&amp;Opatrenia!D842)</f>
        <v xml:space="preserve"> - </v>
      </c>
    </row>
    <row r="842" spans="16:17">
      <c r="P842" t="str">
        <f>CONCATENATE(ROW(P842)-2," - ",Komponenty!B866)</f>
        <v xml:space="preserve">840 - </v>
      </c>
      <c r="Q842" t="str">
        <f>CONCATENATE(Opatrenia!B843&amp;" - "&amp;Opatrenia!D843)</f>
        <v xml:space="preserve"> - </v>
      </c>
    </row>
    <row r="843" spans="16:17">
      <c r="P843" t="str">
        <f>CONCATENATE(ROW(P843)-2," - ",Komponenty!B867)</f>
        <v xml:space="preserve">841 - </v>
      </c>
      <c r="Q843" t="str">
        <f>CONCATENATE(Opatrenia!B844&amp;" - "&amp;Opatrenia!D844)</f>
        <v xml:space="preserve"> - </v>
      </c>
    </row>
    <row r="844" spans="16:17">
      <c r="P844" t="str">
        <f>CONCATENATE(ROW(P844)-2," - ",Komponenty!B868)</f>
        <v xml:space="preserve">842 - </v>
      </c>
      <c r="Q844" t="str">
        <f>CONCATENATE(Opatrenia!B845&amp;" - "&amp;Opatrenia!D845)</f>
        <v xml:space="preserve"> - </v>
      </c>
    </row>
    <row r="845" spans="16:17">
      <c r="P845" t="str">
        <f>CONCATENATE(ROW(P845)-2," - ",Komponenty!B869)</f>
        <v xml:space="preserve">843 - </v>
      </c>
      <c r="Q845" t="str">
        <f>CONCATENATE(Opatrenia!B846&amp;" - "&amp;Opatrenia!D846)</f>
        <v xml:space="preserve"> - </v>
      </c>
    </row>
    <row r="846" spans="16:17">
      <c r="P846" t="str">
        <f>CONCATENATE(ROW(P846)-2," - ",Komponenty!B870)</f>
        <v xml:space="preserve">844 - </v>
      </c>
      <c r="Q846" t="str">
        <f>CONCATENATE(Opatrenia!B847&amp;" - "&amp;Opatrenia!D847)</f>
        <v xml:space="preserve"> - </v>
      </c>
    </row>
    <row r="847" spans="16:17">
      <c r="P847" t="str">
        <f>CONCATENATE(ROW(P847)-2," - ",Komponenty!B871)</f>
        <v xml:space="preserve">845 - </v>
      </c>
      <c r="Q847" t="str">
        <f>CONCATENATE(Opatrenia!B848&amp;" - "&amp;Opatrenia!D848)</f>
        <v xml:space="preserve"> - </v>
      </c>
    </row>
    <row r="848" spans="16:17">
      <c r="P848" t="str">
        <f>CONCATENATE(ROW(P848)-2," - ",Komponenty!B872)</f>
        <v xml:space="preserve">846 - </v>
      </c>
      <c r="Q848" t="str">
        <f>CONCATENATE(Opatrenia!B849&amp;" - "&amp;Opatrenia!D849)</f>
        <v xml:space="preserve"> - </v>
      </c>
    </row>
    <row r="849" spans="16:17">
      <c r="P849" t="str">
        <f>CONCATENATE(ROW(P849)-2," - ",Komponenty!B873)</f>
        <v xml:space="preserve">847 - </v>
      </c>
      <c r="Q849" t="str">
        <f>CONCATENATE(Opatrenia!B850&amp;" - "&amp;Opatrenia!D850)</f>
        <v xml:space="preserve"> - </v>
      </c>
    </row>
    <row r="850" spans="16:17">
      <c r="P850" t="str">
        <f>CONCATENATE(ROW(P850)-2," - ",Komponenty!B874)</f>
        <v xml:space="preserve">848 - </v>
      </c>
      <c r="Q850" t="str">
        <f>CONCATENATE(Opatrenia!B851&amp;" - "&amp;Opatrenia!D851)</f>
        <v xml:space="preserve"> - </v>
      </c>
    </row>
    <row r="851" spans="16:17">
      <c r="P851" t="str">
        <f>CONCATENATE(ROW(P851)-2," - ",Komponenty!B875)</f>
        <v xml:space="preserve">849 - </v>
      </c>
      <c r="Q851" t="str">
        <f>CONCATENATE(Opatrenia!B852&amp;" - "&amp;Opatrenia!D852)</f>
        <v xml:space="preserve"> - </v>
      </c>
    </row>
    <row r="852" spans="16:17">
      <c r="P852" t="str">
        <f>CONCATENATE(ROW(P852)-2," - ",Komponenty!B876)</f>
        <v xml:space="preserve">850 - </v>
      </c>
      <c r="Q852" t="str">
        <f>CONCATENATE(Opatrenia!B853&amp;" - "&amp;Opatrenia!D853)</f>
        <v xml:space="preserve"> - </v>
      </c>
    </row>
    <row r="853" spans="16:17">
      <c r="P853" t="str">
        <f>CONCATENATE(ROW(P853)-2," - ",Komponenty!B877)</f>
        <v xml:space="preserve">851 - </v>
      </c>
      <c r="Q853" t="str">
        <f>CONCATENATE(Opatrenia!B854&amp;" - "&amp;Opatrenia!D854)</f>
        <v xml:space="preserve"> - </v>
      </c>
    </row>
    <row r="854" spans="16:17">
      <c r="P854" t="str">
        <f>CONCATENATE(ROW(P854)-2," - ",Komponenty!B878)</f>
        <v xml:space="preserve">852 - </v>
      </c>
      <c r="Q854" t="str">
        <f>CONCATENATE(Opatrenia!B855&amp;" - "&amp;Opatrenia!D855)</f>
        <v xml:space="preserve"> - </v>
      </c>
    </row>
    <row r="855" spans="16:17">
      <c r="P855" t="str">
        <f>CONCATENATE(ROW(P855)-2," - ",Komponenty!B879)</f>
        <v xml:space="preserve">853 - </v>
      </c>
      <c r="Q855" t="str">
        <f>CONCATENATE(Opatrenia!B856&amp;" - "&amp;Opatrenia!D856)</f>
        <v xml:space="preserve"> - </v>
      </c>
    </row>
    <row r="856" spans="16:17">
      <c r="P856" t="str">
        <f>CONCATENATE(ROW(P856)-2," - ",Komponenty!B880)</f>
        <v xml:space="preserve">854 - </v>
      </c>
      <c r="Q856" t="str">
        <f>CONCATENATE(Opatrenia!B857&amp;" - "&amp;Opatrenia!D857)</f>
        <v xml:space="preserve"> - </v>
      </c>
    </row>
    <row r="857" spans="16:17">
      <c r="P857" t="str">
        <f>CONCATENATE(ROW(P857)-2," - ",Komponenty!B881)</f>
        <v xml:space="preserve">855 - </v>
      </c>
      <c r="Q857" t="str">
        <f>CONCATENATE(Opatrenia!B858&amp;" - "&amp;Opatrenia!D858)</f>
        <v xml:space="preserve"> - </v>
      </c>
    </row>
    <row r="858" spans="16:17">
      <c r="P858" t="str">
        <f>CONCATENATE(ROW(P858)-2," - ",Komponenty!B882)</f>
        <v xml:space="preserve">856 - </v>
      </c>
      <c r="Q858" t="str">
        <f>CONCATENATE(Opatrenia!B859&amp;" - "&amp;Opatrenia!D859)</f>
        <v xml:space="preserve"> - </v>
      </c>
    </row>
    <row r="859" spans="16:17">
      <c r="P859" t="str">
        <f>CONCATENATE(ROW(P859)-2," - ",Komponenty!B883)</f>
        <v xml:space="preserve">857 - </v>
      </c>
      <c r="Q859" t="str">
        <f>CONCATENATE(Opatrenia!B860&amp;" - "&amp;Opatrenia!D860)</f>
        <v xml:space="preserve"> - </v>
      </c>
    </row>
    <row r="860" spans="16:17">
      <c r="P860" t="str">
        <f>CONCATENATE(ROW(P860)-2," - ",Komponenty!B884)</f>
        <v xml:space="preserve">858 - </v>
      </c>
      <c r="Q860" t="str">
        <f>CONCATENATE(Opatrenia!B861&amp;" - "&amp;Opatrenia!D861)</f>
        <v xml:space="preserve"> - </v>
      </c>
    </row>
    <row r="861" spans="16:17">
      <c r="P861" t="str">
        <f>CONCATENATE(ROW(P861)-2," - ",Komponenty!B885)</f>
        <v xml:space="preserve">859 - </v>
      </c>
      <c r="Q861" t="str">
        <f>CONCATENATE(Opatrenia!B862&amp;" - "&amp;Opatrenia!D862)</f>
        <v xml:space="preserve"> - </v>
      </c>
    </row>
    <row r="862" spans="16:17">
      <c r="P862" t="str">
        <f>CONCATENATE(ROW(P862)-2," - ",Komponenty!B886)</f>
        <v xml:space="preserve">860 - </v>
      </c>
      <c r="Q862" t="str">
        <f>CONCATENATE(Opatrenia!B863&amp;" - "&amp;Opatrenia!D863)</f>
        <v xml:space="preserve"> - </v>
      </c>
    </row>
    <row r="863" spans="16:17">
      <c r="P863" t="str">
        <f>CONCATENATE(ROW(P863)-2," - ",Komponenty!B887)</f>
        <v xml:space="preserve">861 - </v>
      </c>
      <c r="Q863" t="str">
        <f>CONCATENATE(Opatrenia!B864&amp;" - "&amp;Opatrenia!D864)</f>
        <v xml:space="preserve"> - </v>
      </c>
    </row>
    <row r="864" spans="16:17">
      <c r="P864" t="str">
        <f>CONCATENATE(ROW(P864)-2," - ",Komponenty!B888)</f>
        <v xml:space="preserve">862 - </v>
      </c>
      <c r="Q864" t="str">
        <f>CONCATENATE(Opatrenia!B865&amp;" - "&amp;Opatrenia!D865)</f>
        <v xml:space="preserve"> - </v>
      </c>
    </row>
    <row r="865" spans="16:17">
      <c r="P865" t="str">
        <f>CONCATENATE(ROW(P865)-2," - ",Komponenty!B889)</f>
        <v xml:space="preserve">863 - </v>
      </c>
      <c r="Q865" t="str">
        <f>CONCATENATE(Opatrenia!B866&amp;" - "&amp;Opatrenia!D866)</f>
        <v xml:space="preserve"> - </v>
      </c>
    </row>
    <row r="866" spans="16:17">
      <c r="P866" t="str">
        <f>CONCATENATE(ROW(P866)-2," - ",Komponenty!B890)</f>
        <v xml:space="preserve">864 - </v>
      </c>
      <c r="Q866" t="str">
        <f>CONCATENATE(Opatrenia!B867&amp;" - "&amp;Opatrenia!D867)</f>
        <v xml:space="preserve"> - </v>
      </c>
    </row>
    <row r="867" spans="16:17">
      <c r="P867" t="str">
        <f>CONCATENATE(ROW(P867)-2," - ",Komponenty!B891)</f>
        <v xml:space="preserve">865 - </v>
      </c>
      <c r="Q867" t="str">
        <f>CONCATENATE(Opatrenia!B868&amp;" - "&amp;Opatrenia!D868)</f>
        <v xml:space="preserve"> - </v>
      </c>
    </row>
    <row r="868" spans="16:17">
      <c r="P868" t="str">
        <f>CONCATENATE(ROW(P868)-2," - ",Komponenty!B892)</f>
        <v xml:space="preserve">866 - </v>
      </c>
      <c r="Q868" t="str">
        <f>CONCATENATE(Opatrenia!B869&amp;" - "&amp;Opatrenia!D869)</f>
        <v xml:space="preserve"> - </v>
      </c>
    </row>
    <row r="869" spans="16:17">
      <c r="P869" t="str">
        <f>CONCATENATE(ROW(P869)-2," - ",Komponenty!B893)</f>
        <v xml:space="preserve">867 - </v>
      </c>
      <c r="Q869" t="str">
        <f>CONCATENATE(Opatrenia!B870&amp;" - "&amp;Opatrenia!D870)</f>
        <v xml:space="preserve"> - </v>
      </c>
    </row>
    <row r="870" spans="16:17">
      <c r="P870" t="str">
        <f>CONCATENATE(ROW(P870)-2," - ",Komponenty!B894)</f>
        <v xml:space="preserve">868 - </v>
      </c>
      <c r="Q870" t="str">
        <f>CONCATENATE(Opatrenia!B871&amp;" - "&amp;Opatrenia!D871)</f>
        <v xml:space="preserve"> - </v>
      </c>
    </row>
    <row r="871" spans="16:17">
      <c r="P871" t="str">
        <f>CONCATENATE(ROW(P871)-2," - ",Komponenty!B895)</f>
        <v xml:space="preserve">869 - </v>
      </c>
      <c r="Q871" t="str">
        <f>CONCATENATE(Opatrenia!B872&amp;" - "&amp;Opatrenia!D872)</f>
        <v xml:space="preserve"> - </v>
      </c>
    </row>
    <row r="872" spans="16:17">
      <c r="P872" t="str">
        <f>CONCATENATE(ROW(P872)-2," - ",Komponenty!B896)</f>
        <v xml:space="preserve">870 - </v>
      </c>
      <c r="Q872" t="str">
        <f>CONCATENATE(Opatrenia!B873&amp;" - "&amp;Opatrenia!D873)</f>
        <v xml:space="preserve"> - </v>
      </c>
    </row>
    <row r="873" spans="16:17">
      <c r="P873" t="str">
        <f>CONCATENATE(ROW(P873)-2," - ",Komponenty!B897)</f>
        <v xml:space="preserve">871 - </v>
      </c>
      <c r="Q873" t="str">
        <f>CONCATENATE(Opatrenia!B874&amp;" - "&amp;Opatrenia!D874)</f>
        <v xml:space="preserve"> - </v>
      </c>
    </row>
    <row r="874" spans="16:17">
      <c r="P874" t="str">
        <f>CONCATENATE(ROW(P874)-2," - ",Komponenty!B898)</f>
        <v xml:space="preserve">872 - </v>
      </c>
      <c r="Q874" t="str">
        <f>CONCATENATE(Opatrenia!B875&amp;" - "&amp;Opatrenia!D875)</f>
        <v xml:space="preserve"> - </v>
      </c>
    </row>
    <row r="875" spans="16:17">
      <c r="P875" t="str">
        <f>CONCATENATE(ROW(P875)-2," - ",Komponenty!B899)</f>
        <v xml:space="preserve">873 - </v>
      </c>
      <c r="Q875" t="str">
        <f>CONCATENATE(Opatrenia!B876&amp;" - "&amp;Opatrenia!D876)</f>
        <v xml:space="preserve"> - </v>
      </c>
    </row>
    <row r="876" spans="16:17">
      <c r="P876" t="str">
        <f>CONCATENATE(ROW(P876)-2," - ",Komponenty!B900)</f>
        <v xml:space="preserve">874 - </v>
      </c>
      <c r="Q876" t="str">
        <f>CONCATENATE(Opatrenia!B877&amp;" - "&amp;Opatrenia!D877)</f>
        <v xml:space="preserve"> - </v>
      </c>
    </row>
    <row r="877" spans="16:17">
      <c r="P877" t="str">
        <f>CONCATENATE(ROW(P877)-2," - ",Komponenty!B901)</f>
        <v xml:space="preserve">875 - </v>
      </c>
      <c r="Q877" t="str">
        <f>CONCATENATE(Opatrenia!B878&amp;" - "&amp;Opatrenia!D878)</f>
        <v xml:space="preserve"> - </v>
      </c>
    </row>
    <row r="878" spans="16:17">
      <c r="P878" t="str">
        <f>CONCATENATE(ROW(P878)-2," - ",Komponenty!B902)</f>
        <v xml:space="preserve">876 - </v>
      </c>
      <c r="Q878" t="str">
        <f>CONCATENATE(Opatrenia!B879&amp;" - "&amp;Opatrenia!D879)</f>
        <v xml:space="preserve"> - </v>
      </c>
    </row>
    <row r="879" spans="16:17">
      <c r="P879" t="str">
        <f>CONCATENATE(ROW(P879)-2," - ",Komponenty!B903)</f>
        <v xml:space="preserve">877 - </v>
      </c>
      <c r="Q879" t="str">
        <f>CONCATENATE(Opatrenia!B880&amp;" - "&amp;Opatrenia!D880)</f>
        <v xml:space="preserve"> - </v>
      </c>
    </row>
    <row r="880" spans="16:17">
      <c r="P880" t="str">
        <f>CONCATENATE(ROW(P880)-2," - ",Komponenty!B904)</f>
        <v xml:space="preserve">878 - </v>
      </c>
      <c r="Q880" t="str">
        <f>CONCATENATE(Opatrenia!B881&amp;" - "&amp;Opatrenia!D881)</f>
        <v xml:space="preserve"> - </v>
      </c>
    </row>
    <row r="881" spans="16:17">
      <c r="P881" t="str">
        <f>CONCATENATE(ROW(P881)-2," - ",Komponenty!B905)</f>
        <v xml:space="preserve">879 - </v>
      </c>
      <c r="Q881" t="str">
        <f>CONCATENATE(Opatrenia!B882&amp;" - "&amp;Opatrenia!D882)</f>
        <v xml:space="preserve"> - </v>
      </c>
    </row>
    <row r="882" spans="16:17">
      <c r="P882" t="str">
        <f>CONCATENATE(ROW(P882)-2," - ",Komponenty!B906)</f>
        <v xml:space="preserve">880 - </v>
      </c>
      <c r="Q882" t="str">
        <f>CONCATENATE(Opatrenia!B883&amp;" - "&amp;Opatrenia!D883)</f>
        <v xml:space="preserve"> - </v>
      </c>
    </row>
    <row r="883" spans="16:17">
      <c r="P883" t="str">
        <f>CONCATENATE(ROW(P883)-2," - ",Komponenty!B907)</f>
        <v xml:space="preserve">881 - </v>
      </c>
      <c r="Q883" t="str">
        <f>CONCATENATE(Opatrenia!B884&amp;" - "&amp;Opatrenia!D884)</f>
        <v xml:space="preserve"> - </v>
      </c>
    </row>
    <row r="884" spans="16:17">
      <c r="P884" t="str">
        <f>CONCATENATE(ROW(P884)-2," - ",Komponenty!B908)</f>
        <v xml:space="preserve">882 - </v>
      </c>
      <c r="Q884" t="str">
        <f>CONCATENATE(Opatrenia!B885&amp;" - "&amp;Opatrenia!D885)</f>
        <v xml:space="preserve"> - </v>
      </c>
    </row>
    <row r="885" spans="16:17">
      <c r="P885" t="str">
        <f>CONCATENATE(ROW(P885)-2," - ",Komponenty!B909)</f>
        <v xml:space="preserve">883 - </v>
      </c>
      <c r="Q885" t="str">
        <f>CONCATENATE(Opatrenia!B886&amp;" - "&amp;Opatrenia!D886)</f>
        <v xml:space="preserve"> - </v>
      </c>
    </row>
    <row r="886" spans="16:17">
      <c r="P886" t="str">
        <f>CONCATENATE(ROW(P886)-2," - ",Komponenty!B910)</f>
        <v xml:space="preserve">884 - </v>
      </c>
      <c r="Q886" t="str">
        <f>CONCATENATE(Opatrenia!B887&amp;" - "&amp;Opatrenia!D887)</f>
        <v xml:space="preserve"> - </v>
      </c>
    </row>
    <row r="887" spans="16:17">
      <c r="P887" t="str">
        <f>CONCATENATE(ROW(P887)-2," - ",Komponenty!B911)</f>
        <v xml:space="preserve">885 - </v>
      </c>
      <c r="Q887" t="str">
        <f>CONCATENATE(Opatrenia!B888&amp;" - "&amp;Opatrenia!D888)</f>
        <v xml:space="preserve"> - </v>
      </c>
    </row>
    <row r="888" spans="16:17">
      <c r="P888" t="str">
        <f>CONCATENATE(ROW(P888)-2," - ",Komponenty!B912)</f>
        <v xml:space="preserve">886 - </v>
      </c>
      <c r="Q888" t="str">
        <f>CONCATENATE(Opatrenia!B889&amp;" - "&amp;Opatrenia!D889)</f>
        <v xml:space="preserve"> - </v>
      </c>
    </row>
    <row r="889" spans="16:17">
      <c r="P889" t="str">
        <f>CONCATENATE(ROW(P889)-2," - ",Komponenty!B913)</f>
        <v xml:space="preserve">887 - </v>
      </c>
      <c r="Q889" t="str">
        <f>CONCATENATE(Opatrenia!B890&amp;" - "&amp;Opatrenia!D890)</f>
        <v xml:space="preserve"> - </v>
      </c>
    </row>
    <row r="890" spans="16:17">
      <c r="P890" t="str">
        <f>CONCATENATE(ROW(P890)-2," - ",Komponenty!B914)</f>
        <v xml:space="preserve">888 - </v>
      </c>
      <c r="Q890" t="str">
        <f>CONCATENATE(Opatrenia!B891&amp;" - "&amp;Opatrenia!D891)</f>
        <v xml:space="preserve"> - </v>
      </c>
    </row>
    <row r="891" spans="16:17">
      <c r="P891" t="str">
        <f>CONCATENATE(ROW(P891)-2," - ",Komponenty!B915)</f>
        <v xml:space="preserve">889 - </v>
      </c>
      <c r="Q891" t="str">
        <f>CONCATENATE(Opatrenia!B892&amp;" - "&amp;Opatrenia!D892)</f>
        <v xml:space="preserve"> - </v>
      </c>
    </row>
    <row r="892" spans="16:17">
      <c r="P892" t="str">
        <f>CONCATENATE(ROW(P892)-2," - ",Komponenty!B916)</f>
        <v xml:space="preserve">890 - </v>
      </c>
      <c r="Q892" t="str">
        <f>CONCATENATE(Opatrenia!B893&amp;" - "&amp;Opatrenia!D893)</f>
        <v xml:space="preserve"> - </v>
      </c>
    </row>
    <row r="893" spans="16:17">
      <c r="P893" t="str">
        <f>CONCATENATE(ROW(P893)-2," - ",Komponenty!B917)</f>
        <v xml:space="preserve">891 - </v>
      </c>
      <c r="Q893" t="str">
        <f>CONCATENATE(Opatrenia!B894&amp;" - "&amp;Opatrenia!D894)</f>
        <v xml:space="preserve"> - </v>
      </c>
    </row>
    <row r="894" spans="16:17">
      <c r="P894" t="str">
        <f>CONCATENATE(ROW(P894)-2," - ",Komponenty!B918)</f>
        <v xml:space="preserve">892 - </v>
      </c>
      <c r="Q894" t="str">
        <f>CONCATENATE(Opatrenia!B895&amp;" - "&amp;Opatrenia!D895)</f>
        <v xml:space="preserve"> - </v>
      </c>
    </row>
    <row r="895" spans="16:17">
      <c r="P895" t="str">
        <f>CONCATENATE(ROW(P895)-2," - ",Komponenty!B919)</f>
        <v xml:space="preserve">893 - </v>
      </c>
      <c r="Q895" t="str">
        <f>CONCATENATE(Opatrenia!B896&amp;" - "&amp;Opatrenia!D896)</f>
        <v xml:space="preserve"> - </v>
      </c>
    </row>
    <row r="896" spans="16:17">
      <c r="P896" t="str">
        <f>CONCATENATE(ROW(P896)-2," - ",Komponenty!B920)</f>
        <v xml:space="preserve">894 - </v>
      </c>
      <c r="Q896" t="str">
        <f>CONCATENATE(Opatrenia!B897&amp;" - "&amp;Opatrenia!D897)</f>
        <v xml:space="preserve"> - </v>
      </c>
    </row>
    <row r="897" spans="16:17">
      <c r="P897" t="str">
        <f>CONCATENATE(ROW(P897)-2," - ",Komponenty!B921)</f>
        <v xml:space="preserve">895 - </v>
      </c>
      <c r="Q897" t="str">
        <f>CONCATENATE(Opatrenia!B898&amp;" - "&amp;Opatrenia!D898)</f>
        <v xml:space="preserve"> - </v>
      </c>
    </row>
    <row r="898" spans="16:17">
      <c r="P898" t="str">
        <f>CONCATENATE(ROW(P898)-2," - ",Komponenty!B922)</f>
        <v xml:space="preserve">896 - </v>
      </c>
      <c r="Q898" t="str">
        <f>CONCATENATE(Opatrenia!B899&amp;" - "&amp;Opatrenia!D899)</f>
        <v xml:space="preserve"> - </v>
      </c>
    </row>
    <row r="899" spans="16:17">
      <c r="P899" t="str">
        <f>CONCATENATE(ROW(P899)-2," - ",Komponenty!B923)</f>
        <v xml:space="preserve">897 - </v>
      </c>
      <c r="Q899" t="str">
        <f>CONCATENATE(Opatrenia!B900&amp;" - "&amp;Opatrenia!D900)</f>
        <v xml:space="preserve"> - </v>
      </c>
    </row>
    <row r="900" spans="16:17">
      <c r="P900" t="str">
        <f>CONCATENATE(ROW(P900)-2," - ",Komponenty!B924)</f>
        <v xml:space="preserve">898 - </v>
      </c>
      <c r="Q900" t="str">
        <f>CONCATENATE(Opatrenia!B901&amp;" - "&amp;Opatrenia!D901)</f>
        <v xml:space="preserve"> - </v>
      </c>
    </row>
    <row r="901" spans="16:17">
      <c r="P901" t="str">
        <f>CONCATENATE(ROW(P901)-2," - ",Komponenty!B925)</f>
        <v xml:space="preserve">899 - </v>
      </c>
      <c r="Q901" t="str">
        <f>CONCATENATE(Opatrenia!B902&amp;" - "&amp;Opatrenia!D902)</f>
        <v xml:space="preserve"> - </v>
      </c>
    </row>
    <row r="902" spans="16:17">
      <c r="P902" t="str">
        <f>CONCATENATE(ROW(P902)-2," - ",Komponenty!B926)</f>
        <v xml:space="preserve">900 - </v>
      </c>
      <c r="Q902" t="str">
        <f>CONCATENATE(Opatrenia!B903&amp;" - "&amp;Opatrenia!D903)</f>
        <v xml:space="preserve"> - </v>
      </c>
    </row>
    <row r="903" spans="16:17">
      <c r="P903" t="str">
        <f>CONCATENATE(ROW(P903)-2," - ",Komponenty!B927)</f>
        <v xml:space="preserve">901 - </v>
      </c>
      <c r="Q903" t="str">
        <f>CONCATENATE(Opatrenia!B904&amp;" - "&amp;Opatrenia!D904)</f>
        <v xml:space="preserve"> - </v>
      </c>
    </row>
    <row r="904" spans="16:17">
      <c r="P904" t="str">
        <f>CONCATENATE(ROW(P904)-2," - ",Komponenty!B928)</f>
        <v xml:space="preserve">902 - </v>
      </c>
      <c r="Q904" t="str">
        <f>CONCATENATE(Opatrenia!B905&amp;" - "&amp;Opatrenia!D905)</f>
        <v xml:space="preserve"> - </v>
      </c>
    </row>
    <row r="905" spans="16:17">
      <c r="P905" t="str">
        <f>CONCATENATE(ROW(P905)-2," - ",Komponenty!B929)</f>
        <v xml:space="preserve">903 - </v>
      </c>
      <c r="Q905" t="str">
        <f>CONCATENATE(Opatrenia!B906&amp;" - "&amp;Opatrenia!D906)</f>
        <v xml:space="preserve"> - </v>
      </c>
    </row>
    <row r="906" spans="16:17">
      <c r="P906" t="str">
        <f>CONCATENATE(ROW(P906)-2," - ",Komponenty!B930)</f>
        <v xml:space="preserve">904 - </v>
      </c>
      <c r="Q906" t="str">
        <f>CONCATENATE(Opatrenia!B907&amp;" - "&amp;Opatrenia!D907)</f>
        <v xml:space="preserve"> - </v>
      </c>
    </row>
    <row r="907" spans="16:17">
      <c r="P907" t="str">
        <f>CONCATENATE(ROW(P907)-2," - ",Komponenty!B931)</f>
        <v xml:space="preserve">905 - </v>
      </c>
      <c r="Q907" t="str">
        <f>CONCATENATE(Opatrenia!B908&amp;" - "&amp;Opatrenia!D908)</f>
        <v xml:space="preserve"> - </v>
      </c>
    </row>
    <row r="908" spans="16:17">
      <c r="P908" t="str">
        <f>CONCATENATE(ROW(P908)-2," - ",Komponenty!B932)</f>
        <v xml:space="preserve">906 - </v>
      </c>
      <c r="Q908" t="str">
        <f>CONCATENATE(Opatrenia!B909&amp;" - "&amp;Opatrenia!D909)</f>
        <v xml:space="preserve"> - </v>
      </c>
    </row>
    <row r="909" spans="16:17">
      <c r="P909" t="str">
        <f>CONCATENATE(ROW(P909)-2," - ",Komponenty!B933)</f>
        <v xml:space="preserve">907 - </v>
      </c>
      <c r="Q909" t="str">
        <f>CONCATENATE(Opatrenia!B910&amp;" - "&amp;Opatrenia!D910)</f>
        <v xml:space="preserve"> - </v>
      </c>
    </row>
    <row r="910" spans="16:17">
      <c r="P910" t="str">
        <f>CONCATENATE(ROW(P910)-2," - ",Komponenty!B934)</f>
        <v xml:space="preserve">908 - </v>
      </c>
      <c r="Q910" t="str">
        <f>CONCATENATE(Opatrenia!B911&amp;" - "&amp;Opatrenia!D911)</f>
        <v xml:space="preserve"> - </v>
      </c>
    </row>
    <row r="911" spans="16:17">
      <c r="P911" t="str">
        <f>CONCATENATE(ROW(P911)-2," - ",Komponenty!B935)</f>
        <v xml:space="preserve">909 - </v>
      </c>
      <c r="Q911" t="str">
        <f>CONCATENATE(Opatrenia!B912&amp;" - "&amp;Opatrenia!D912)</f>
        <v xml:space="preserve"> - </v>
      </c>
    </row>
    <row r="912" spans="16:17">
      <c r="P912" t="str">
        <f>CONCATENATE(ROW(P912)-2," - ",Komponenty!B936)</f>
        <v xml:space="preserve">910 - </v>
      </c>
      <c r="Q912" t="str">
        <f>CONCATENATE(Opatrenia!B913&amp;" - "&amp;Opatrenia!D913)</f>
        <v xml:space="preserve"> - </v>
      </c>
    </row>
    <row r="913" spans="16:17">
      <c r="P913" t="str">
        <f>CONCATENATE(ROW(P913)-2," - ",Komponenty!B937)</f>
        <v xml:space="preserve">911 - </v>
      </c>
      <c r="Q913" t="str">
        <f>CONCATENATE(Opatrenia!B914&amp;" - "&amp;Opatrenia!D914)</f>
        <v xml:space="preserve"> - </v>
      </c>
    </row>
    <row r="914" spans="16:17">
      <c r="P914" t="str">
        <f>CONCATENATE(ROW(P914)-2," - ",Komponenty!B938)</f>
        <v xml:space="preserve">912 - </v>
      </c>
      <c r="Q914" t="str">
        <f>CONCATENATE(Opatrenia!B915&amp;" - "&amp;Opatrenia!D915)</f>
        <v xml:space="preserve"> - </v>
      </c>
    </row>
    <row r="915" spans="16:17">
      <c r="P915" t="str">
        <f>CONCATENATE(ROW(P915)-2," - ",Komponenty!B939)</f>
        <v xml:space="preserve">913 - </v>
      </c>
      <c r="Q915" t="str">
        <f>CONCATENATE(Opatrenia!B916&amp;" - "&amp;Opatrenia!D916)</f>
        <v xml:space="preserve"> - </v>
      </c>
    </row>
    <row r="916" spans="16:17">
      <c r="P916" t="str">
        <f>CONCATENATE(ROW(P916)-2," - ",Komponenty!B940)</f>
        <v xml:space="preserve">914 - </v>
      </c>
      <c r="Q916" t="str">
        <f>CONCATENATE(Opatrenia!B917&amp;" - "&amp;Opatrenia!D917)</f>
        <v xml:space="preserve"> - </v>
      </c>
    </row>
    <row r="917" spans="16:17">
      <c r="P917" t="str">
        <f>CONCATENATE(ROW(P917)-2," - ",Komponenty!B941)</f>
        <v xml:space="preserve">915 - </v>
      </c>
      <c r="Q917" t="str">
        <f>CONCATENATE(Opatrenia!B918&amp;" - "&amp;Opatrenia!D918)</f>
        <v xml:space="preserve"> - </v>
      </c>
    </row>
    <row r="918" spans="16:17">
      <c r="P918" t="str">
        <f>CONCATENATE(ROW(P918)-2," - ",Komponenty!B942)</f>
        <v xml:space="preserve">916 - </v>
      </c>
      <c r="Q918" t="str">
        <f>CONCATENATE(Opatrenia!B919&amp;" - "&amp;Opatrenia!D919)</f>
        <v xml:space="preserve"> - </v>
      </c>
    </row>
    <row r="919" spans="16:17">
      <c r="P919" t="str">
        <f>CONCATENATE(ROW(P919)-2," - ",Komponenty!B943)</f>
        <v xml:space="preserve">917 - </v>
      </c>
      <c r="Q919" t="str">
        <f>CONCATENATE(Opatrenia!B920&amp;" - "&amp;Opatrenia!D920)</f>
        <v xml:space="preserve"> - </v>
      </c>
    </row>
    <row r="920" spans="16:17">
      <c r="P920" t="str">
        <f>CONCATENATE(ROW(P920)-2," - ",Komponenty!B944)</f>
        <v xml:space="preserve">918 - </v>
      </c>
      <c r="Q920" t="str">
        <f>CONCATENATE(Opatrenia!B921&amp;" - "&amp;Opatrenia!D921)</f>
        <v xml:space="preserve"> - </v>
      </c>
    </row>
    <row r="921" spans="16:17">
      <c r="P921" t="str">
        <f>CONCATENATE(ROW(P921)-2," - ",Komponenty!B945)</f>
        <v xml:space="preserve">919 - </v>
      </c>
      <c r="Q921" t="str">
        <f>CONCATENATE(Opatrenia!B922&amp;" - "&amp;Opatrenia!D922)</f>
        <v xml:space="preserve"> - </v>
      </c>
    </row>
    <row r="922" spans="16:17">
      <c r="P922" t="str">
        <f>CONCATENATE(ROW(P922)-2," - ",Komponenty!B946)</f>
        <v xml:space="preserve">920 - </v>
      </c>
      <c r="Q922" t="str">
        <f>CONCATENATE(Opatrenia!B923&amp;" - "&amp;Opatrenia!D923)</f>
        <v xml:space="preserve"> - </v>
      </c>
    </row>
    <row r="923" spans="16:17">
      <c r="P923" t="str">
        <f>CONCATENATE(ROW(P923)-2," - ",Komponenty!B947)</f>
        <v xml:space="preserve">921 - </v>
      </c>
      <c r="Q923" t="str">
        <f>CONCATENATE(Opatrenia!B924&amp;" - "&amp;Opatrenia!D924)</f>
        <v xml:space="preserve"> - </v>
      </c>
    </row>
    <row r="924" spans="16:17">
      <c r="P924" t="str">
        <f>CONCATENATE(ROW(P924)-2," - ",Komponenty!B948)</f>
        <v xml:space="preserve">922 - </v>
      </c>
      <c r="Q924" t="str">
        <f>CONCATENATE(Opatrenia!B925&amp;" - "&amp;Opatrenia!D925)</f>
        <v xml:space="preserve"> - </v>
      </c>
    </row>
    <row r="925" spans="16:17">
      <c r="P925" t="str">
        <f>CONCATENATE(ROW(P925)-2," - ",Komponenty!B949)</f>
        <v xml:space="preserve">923 - </v>
      </c>
      <c r="Q925" t="str">
        <f>CONCATENATE(Opatrenia!B926&amp;" - "&amp;Opatrenia!D926)</f>
        <v xml:space="preserve"> - </v>
      </c>
    </row>
    <row r="926" spans="16:17">
      <c r="P926" t="str">
        <f>CONCATENATE(ROW(P926)-2," - ",Komponenty!B950)</f>
        <v xml:space="preserve">924 - </v>
      </c>
      <c r="Q926" t="str">
        <f>CONCATENATE(Opatrenia!B927&amp;" - "&amp;Opatrenia!D927)</f>
        <v xml:space="preserve"> - </v>
      </c>
    </row>
    <row r="927" spans="16:17">
      <c r="P927" t="str">
        <f>CONCATENATE(ROW(P927)-2," - ",Komponenty!B951)</f>
        <v xml:space="preserve">925 - </v>
      </c>
      <c r="Q927" t="str">
        <f>CONCATENATE(Opatrenia!B928&amp;" - "&amp;Opatrenia!D928)</f>
        <v xml:space="preserve"> - </v>
      </c>
    </row>
    <row r="928" spans="16:17">
      <c r="P928" t="str">
        <f>CONCATENATE(ROW(P928)-2," - ",Komponenty!B952)</f>
        <v xml:space="preserve">926 - </v>
      </c>
      <c r="Q928" t="str">
        <f>CONCATENATE(Opatrenia!B929&amp;" - "&amp;Opatrenia!D929)</f>
        <v xml:space="preserve"> - </v>
      </c>
    </row>
    <row r="929" spans="16:17">
      <c r="P929" t="str">
        <f>CONCATENATE(ROW(P929)-2," - ",Komponenty!B953)</f>
        <v xml:space="preserve">927 - </v>
      </c>
      <c r="Q929" t="str">
        <f>CONCATENATE(Opatrenia!B930&amp;" - "&amp;Opatrenia!D930)</f>
        <v xml:space="preserve"> - </v>
      </c>
    </row>
    <row r="930" spans="16:17">
      <c r="P930" t="str">
        <f>CONCATENATE(ROW(P930)-2," - ",Komponenty!B954)</f>
        <v xml:space="preserve">928 - </v>
      </c>
      <c r="Q930" t="str">
        <f>CONCATENATE(Opatrenia!B931&amp;" - "&amp;Opatrenia!D931)</f>
        <v xml:space="preserve"> - </v>
      </c>
    </row>
    <row r="931" spans="16:17">
      <c r="P931" t="str">
        <f>CONCATENATE(ROW(P931)-2," - ",Komponenty!B955)</f>
        <v xml:space="preserve">929 - </v>
      </c>
      <c r="Q931" t="str">
        <f>CONCATENATE(Opatrenia!B932&amp;" - "&amp;Opatrenia!D932)</f>
        <v xml:space="preserve"> - </v>
      </c>
    </row>
    <row r="932" spans="16:17">
      <c r="P932" t="str">
        <f>CONCATENATE(ROW(P932)-2," - ",Komponenty!B956)</f>
        <v xml:space="preserve">930 - </v>
      </c>
      <c r="Q932" t="str">
        <f>CONCATENATE(Opatrenia!B933&amp;" - "&amp;Opatrenia!D933)</f>
        <v xml:space="preserve"> - </v>
      </c>
    </row>
    <row r="933" spans="16:17">
      <c r="P933" t="str">
        <f>CONCATENATE(ROW(P933)-2," - ",Komponenty!B957)</f>
        <v xml:space="preserve">931 - </v>
      </c>
      <c r="Q933" t="str">
        <f>CONCATENATE(Opatrenia!B934&amp;" - "&amp;Opatrenia!D934)</f>
        <v xml:space="preserve"> - </v>
      </c>
    </row>
    <row r="934" spans="16:17">
      <c r="P934" t="str">
        <f>CONCATENATE(ROW(P934)-2," - ",Komponenty!B958)</f>
        <v xml:space="preserve">932 - </v>
      </c>
      <c r="Q934" t="str">
        <f>CONCATENATE(Opatrenia!B935&amp;" - "&amp;Opatrenia!D935)</f>
        <v xml:space="preserve"> - </v>
      </c>
    </row>
    <row r="935" spans="16:17">
      <c r="P935" t="str">
        <f>CONCATENATE(ROW(P935)-2," - ",Komponenty!B959)</f>
        <v xml:space="preserve">933 - </v>
      </c>
      <c r="Q935" t="str">
        <f>CONCATENATE(Opatrenia!B936&amp;" - "&amp;Opatrenia!D936)</f>
        <v xml:space="preserve"> - </v>
      </c>
    </row>
    <row r="936" spans="16:17">
      <c r="P936" t="str">
        <f>CONCATENATE(ROW(P936)-2," - ",Komponenty!B960)</f>
        <v xml:space="preserve">934 - </v>
      </c>
      <c r="Q936" t="str">
        <f>CONCATENATE(Opatrenia!B937&amp;" - "&amp;Opatrenia!D937)</f>
        <v xml:space="preserve"> - </v>
      </c>
    </row>
    <row r="937" spans="16:17">
      <c r="P937" t="str">
        <f>CONCATENATE(ROW(P937)-2," - ",Komponenty!B961)</f>
        <v xml:space="preserve">935 - </v>
      </c>
      <c r="Q937" t="str">
        <f>CONCATENATE(Opatrenia!B938&amp;" - "&amp;Opatrenia!D938)</f>
        <v xml:space="preserve"> - </v>
      </c>
    </row>
    <row r="938" spans="16:17">
      <c r="P938" t="str">
        <f>CONCATENATE(ROW(P938)-2," - ",Komponenty!B962)</f>
        <v xml:space="preserve">936 - </v>
      </c>
      <c r="Q938" t="str">
        <f>CONCATENATE(Opatrenia!B939&amp;" - "&amp;Opatrenia!D939)</f>
        <v xml:space="preserve"> - </v>
      </c>
    </row>
    <row r="939" spans="16:17">
      <c r="P939" t="str">
        <f>CONCATENATE(ROW(P939)-2," - ",Komponenty!B963)</f>
        <v xml:space="preserve">937 - </v>
      </c>
      <c r="Q939" t="str">
        <f>CONCATENATE(Opatrenia!B940&amp;" - "&amp;Opatrenia!D940)</f>
        <v xml:space="preserve"> - </v>
      </c>
    </row>
    <row r="940" spans="16:17">
      <c r="P940" t="str">
        <f>CONCATENATE(ROW(P940)-2," - ",Komponenty!B964)</f>
        <v xml:space="preserve">938 - </v>
      </c>
      <c r="Q940" t="str">
        <f>CONCATENATE(Opatrenia!B941&amp;" - "&amp;Opatrenia!D941)</f>
        <v xml:space="preserve"> - </v>
      </c>
    </row>
    <row r="941" spans="16:17">
      <c r="P941" t="str">
        <f>CONCATENATE(ROW(P941)-2," - ",Komponenty!B965)</f>
        <v xml:space="preserve">939 - </v>
      </c>
      <c r="Q941" t="str">
        <f>CONCATENATE(Opatrenia!B942&amp;" - "&amp;Opatrenia!D942)</f>
        <v xml:space="preserve"> - </v>
      </c>
    </row>
    <row r="942" spans="16:17">
      <c r="P942" t="str">
        <f>CONCATENATE(ROW(P942)-2," - ",Komponenty!B966)</f>
        <v xml:space="preserve">940 - </v>
      </c>
      <c r="Q942" t="str">
        <f>CONCATENATE(Opatrenia!B943&amp;" - "&amp;Opatrenia!D943)</f>
        <v xml:space="preserve"> - </v>
      </c>
    </row>
    <row r="943" spans="16:17">
      <c r="P943" t="str">
        <f>CONCATENATE(ROW(P943)-2," - ",Komponenty!B967)</f>
        <v xml:space="preserve">941 - </v>
      </c>
      <c r="Q943" t="str">
        <f>CONCATENATE(Opatrenia!B944&amp;" - "&amp;Opatrenia!D944)</f>
        <v xml:space="preserve"> - </v>
      </c>
    </row>
    <row r="944" spans="16:17">
      <c r="P944" t="str">
        <f>CONCATENATE(ROW(P944)-2," - ",Komponenty!B968)</f>
        <v xml:space="preserve">942 - </v>
      </c>
      <c r="Q944" t="str">
        <f>CONCATENATE(Opatrenia!B945&amp;" - "&amp;Opatrenia!D945)</f>
        <v xml:space="preserve"> - </v>
      </c>
    </row>
    <row r="945" spans="16:17">
      <c r="P945" t="str">
        <f>CONCATENATE(ROW(P945)-2," - ",Komponenty!B969)</f>
        <v xml:space="preserve">943 - </v>
      </c>
      <c r="Q945" t="str">
        <f>CONCATENATE(Opatrenia!B946&amp;" - "&amp;Opatrenia!D946)</f>
        <v xml:space="preserve"> - </v>
      </c>
    </row>
    <row r="946" spans="16:17">
      <c r="P946" t="str">
        <f>CONCATENATE(ROW(P946)-2," - ",Komponenty!B970)</f>
        <v xml:space="preserve">944 - </v>
      </c>
      <c r="Q946" t="str">
        <f>CONCATENATE(Opatrenia!B947&amp;" - "&amp;Opatrenia!D947)</f>
        <v xml:space="preserve"> - </v>
      </c>
    </row>
    <row r="947" spans="16:17">
      <c r="P947" t="str">
        <f>CONCATENATE(ROW(P947)-2," - ",Komponenty!B971)</f>
        <v xml:space="preserve">945 - </v>
      </c>
      <c r="Q947" t="str">
        <f>CONCATENATE(Opatrenia!B948&amp;" - "&amp;Opatrenia!D948)</f>
        <v xml:space="preserve"> - </v>
      </c>
    </row>
    <row r="948" spans="16:17">
      <c r="P948" t="str">
        <f>CONCATENATE(ROW(P948)-2," - ",Komponenty!B972)</f>
        <v xml:space="preserve">946 - </v>
      </c>
      <c r="Q948" t="str">
        <f>CONCATENATE(Opatrenia!B949&amp;" - "&amp;Opatrenia!D949)</f>
        <v xml:space="preserve"> - </v>
      </c>
    </row>
    <row r="949" spans="16:17">
      <c r="P949" t="str">
        <f>CONCATENATE(ROW(P949)-2," - ",Komponenty!B973)</f>
        <v xml:space="preserve">947 - </v>
      </c>
      <c r="Q949" t="str">
        <f>CONCATENATE(Opatrenia!B950&amp;" - "&amp;Opatrenia!D950)</f>
        <v xml:space="preserve"> - </v>
      </c>
    </row>
    <row r="950" spans="16:17">
      <c r="P950" t="str">
        <f>CONCATENATE(ROW(P950)-2," - ",Komponenty!B974)</f>
        <v xml:space="preserve">948 - </v>
      </c>
      <c r="Q950" t="str">
        <f>CONCATENATE(Opatrenia!B951&amp;" - "&amp;Opatrenia!D951)</f>
        <v xml:space="preserve"> - </v>
      </c>
    </row>
    <row r="951" spans="16:17">
      <c r="P951" t="str">
        <f>CONCATENATE(ROW(P951)-2," - ",Komponenty!B975)</f>
        <v xml:space="preserve">949 - </v>
      </c>
      <c r="Q951" t="str">
        <f>CONCATENATE(Opatrenia!B952&amp;" - "&amp;Opatrenia!D952)</f>
        <v xml:space="preserve"> - </v>
      </c>
    </row>
    <row r="952" spans="16:17">
      <c r="P952" t="str">
        <f>CONCATENATE(ROW(P952)-2," - ",Komponenty!B976)</f>
        <v xml:space="preserve">950 - </v>
      </c>
      <c r="Q952" t="str">
        <f>CONCATENATE(Opatrenia!B953&amp;" - "&amp;Opatrenia!D953)</f>
        <v xml:space="preserve"> - </v>
      </c>
    </row>
    <row r="953" spans="16:17">
      <c r="P953" t="str">
        <f>CONCATENATE(ROW(P953)-2," - ",Komponenty!B977)</f>
        <v xml:space="preserve">951 - </v>
      </c>
      <c r="Q953" t="str">
        <f>CONCATENATE(Opatrenia!B954&amp;" - "&amp;Opatrenia!D954)</f>
        <v xml:space="preserve"> - </v>
      </c>
    </row>
    <row r="954" spans="16:17">
      <c r="P954" t="str">
        <f>CONCATENATE(ROW(P954)-2," - ",Komponenty!B978)</f>
        <v xml:space="preserve">952 - </v>
      </c>
      <c r="Q954" t="str">
        <f>CONCATENATE(Opatrenia!B955&amp;" - "&amp;Opatrenia!D955)</f>
        <v xml:space="preserve"> - </v>
      </c>
    </row>
    <row r="955" spans="16:17">
      <c r="P955" t="str">
        <f>CONCATENATE(ROW(P955)-2," - ",Komponenty!B979)</f>
        <v xml:space="preserve">953 - </v>
      </c>
      <c r="Q955" t="str">
        <f>CONCATENATE(Opatrenia!B956&amp;" - "&amp;Opatrenia!D956)</f>
        <v xml:space="preserve"> - </v>
      </c>
    </row>
    <row r="956" spans="16:17">
      <c r="P956" t="str">
        <f>CONCATENATE(ROW(P956)-2," - ",Komponenty!B980)</f>
        <v xml:space="preserve">954 - </v>
      </c>
      <c r="Q956" t="str">
        <f>CONCATENATE(Opatrenia!B957&amp;" - "&amp;Opatrenia!D957)</f>
        <v xml:space="preserve"> - </v>
      </c>
    </row>
    <row r="957" spans="16:17">
      <c r="P957" t="str">
        <f>CONCATENATE(ROW(P957)-2," - ",Komponenty!B981)</f>
        <v xml:space="preserve">955 - </v>
      </c>
      <c r="Q957" t="str">
        <f>CONCATENATE(Opatrenia!B958&amp;" - "&amp;Opatrenia!D958)</f>
        <v xml:space="preserve"> - </v>
      </c>
    </row>
    <row r="958" spans="16:17">
      <c r="P958" t="str">
        <f>CONCATENATE(ROW(P958)-2," - ",Komponenty!B982)</f>
        <v xml:space="preserve">956 - </v>
      </c>
      <c r="Q958" t="str">
        <f>CONCATENATE(Opatrenia!B959&amp;" - "&amp;Opatrenia!D959)</f>
        <v xml:space="preserve"> - </v>
      </c>
    </row>
    <row r="959" spans="16:17">
      <c r="P959" t="str">
        <f>CONCATENATE(ROW(P959)-2," - ",Komponenty!B983)</f>
        <v xml:space="preserve">957 - </v>
      </c>
      <c r="Q959" t="str">
        <f>CONCATENATE(Opatrenia!B960&amp;" - "&amp;Opatrenia!D960)</f>
        <v xml:space="preserve"> - </v>
      </c>
    </row>
    <row r="960" spans="16:17">
      <c r="P960" t="str">
        <f>CONCATENATE(ROW(P960)-2," - ",Komponenty!B984)</f>
        <v xml:space="preserve">958 - </v>
      </c>
      <c r="Q960" t="str">
        <f>CONCATENATE(Opatrenia!B961&amp;" - "&amp;Opatrenia!D961)</f>
        <v xml:space="preserve"> - </v>
      </c>
    </row>
    <row r="961" spans="16:17">
      <c r="P961" t="str">
        <f>CONCATENATE(ROW(P961)-2," - ",Komponenty!B985)</f>
        <v xml:space="preserve">959 - </v>
      </c>
      <c r="Q961" t="str">
        <f>CONCATENATE(Opatrenia!B962&amp;" - "&amp;Opatrenia!D962)</f>
        <v xml:space="preserve"> - </v>
      </c>
    </row>
    <row r="962" spans="16:17">
      <c r="P962" t="str">
        <f>CONCATENATE(ROW(P962)-2," - ",Komponenty!B986)</f>
        <v xml:space="preserve">960 - </v>
      </c>
      <c r="Q962" t="str">
        <f>CONCATENATE(Opatrenia!B963&amp;" - "&amp;Opatrenia!D963)</f>
        <v xml:space="preserve"> - </v>
      </c>
    </row>
    <row r="963" spans="16:17">
      <c r="P963" t="str">
        <f>CONCATENATE(ROW(P963)-2," - ",Komponenty!B987)</f>
        <v xml:space="preserve">961 - </v>
      </c>
      <c r="Q963" t="str">
        <f>CONCATENATE(Opatrenia!B964&amp;" - "&amp;Opatrenia!D964)</f>
        <v xml:space="preserve"> - </v>
      </c>
    </row>
    <row r="964" spans="16:17">
      <c r="P964" t="str">
        <f>CONCATENATE(ROW(P964)-2," - ",Komponenty!B988)</f>
        <v xml:space="preserve">962 - </v>
      </c>
      <c r="Q964" t="str">
        <f>CONCATENATE(Opatrenia!B965&amp;" - "&amp;Opatrenia!D965)</f>
        <v xml:space="preserve"> - </v>
      </c>
    </row>
    <row r="965" spans="16:17">
      <c r="P965" t="str">
        <f>CONCATENATE(ROW(P965)-2," - ",Komponenty!B989)</f>
        <v xml:space="preserve">963 - </v>
      </c>
      <c r="Q965" t="str">
        <f>CONCATENATE(Opatrenia!B966&amp;" - "&amp;Opatrenia!D966)</f>
        <v xml:space="preserve"> - </v>
      </c>
    </row>
    <row r="966" spans="16:17">
      <c r="P966" t="str">
        <f>CONCATENATE(ROW(P966)-2," - ",Komponenty!B990)</f>
        <v xml:space="preserve">964 - </v>
      </c>
      <c r="Q966" t="str">
        <f>CONCATENATE(Opatrenia!B967&amp;" - "&amp;Opatrenia!D967)</f>
        <v xml:space="preserve"> - </v>
      </c>
    </row>
    <row r="967" spans="16:17">
      <c r="P967" t="str">
        <f>CONCATENATE(ROW(P967)-2," - ",Komponenty!B991)</f>
        <v xml:space="preserve">965 - </v>
      </c>
      <c r="Q967" t="str">
        <f>CONCATENATE(Opatrenia!B968&amp;" - "&amp;Opatrenia!D968)</f>
        <v xml:space="preserve"> - </v>
      </c>
    </row>
    <row r="968" spans="16:17">
      <c r="P968" t="str">
        <f>CONCATENATE(ROW(P968)-2," - ",Komponenty!B992)</f>
        <v xml:space="preserve">966 - </v>
      </c>
      <c r="Q968" t="str">
        <f>CONCATENATE(Opatrenia!B969&amp;" - "&amp;Opatrenia!D969)</f>
        <v xml:space="preserve"> - </v>
      </c>
    </row>
    <row r="969" spans="16:17">
      <c r="P969" t="str">
        <f>CONCATENATE(ROW(P969)-2," - ",Komponenty!B993)</f>
        <v xml:space="preserve">967 - </v>
      </c>
      <c r="Q969" t="str">
        <f>CONCATENATE(Opatrenia!B970&amp;" - "&amp;Opatrenia!D970)</f>
        <v xml:space="preserve"> - </v>
      </c>
    </row>
    <row r="970" spans="16:17">
      <c r="P970" t="str">
        <f>CONCATENATE(ROW(P970)-2," - ",Komponenty!B994)</f>
        <v xml:space="preserve">968 - </v>
      </c>
      <c r="Q970" t="str">
        <f>CONCATENATE(Opatrenia!B971&amp;" - "&amp;Opatrenia!D971)</f>
        <v xml:space="preserve"> - </v>
      </c>
    </row>
    <row r="971" spans="16:17">
      <c r="P971" t="str">
        <f>CONCATENATE(ROW(P971)-2," - ",Komponenty!B995)</f>
        <v xml:space="preserve">969 - </v>
      </c>
      <c r="Q971" t="str">
        <f>CONCATENATE(Opatrenia!B972&amp;" - "&amp;Opatrenia!D972)</f>
        <v xml:space="preserve"> - </v>
      </c>
    </row>
    <row r="972" spans="16:17">
      <c r="P972" t="str">
        <f>CONCATENATE(ROW(P972)-2," - ",Komponenty!B996)</f>
        <v xml:space="preserve">970 - </v>
      </c>
      <c r="Q972" t="str">
        <f>CONCATENATE(Opatrenia!B973&amp;" - "&amp;Opatrenia!D973)</f>
        <v xml:space="preserve"> - </v>
      </c>
    </row>
    <row r="973" spans="16:17">
      <c r="P973" t="str">
        <f>CONCATENATE(ROW(P973)-2," - ",Komponenty!B997)</f>
        <v xml:space="preserve">971 - </v>
      </c>
      <c r="Q973" t="str">
        <f>CONCATENATE(Opatrenia!B974&amp;" - "&amp;Opatrenia!D974)</f>
        <v xml:space="preserve"> - </v>
      </c>
    </row>
    <row r="974" spans="16:17">
      <c r="P974" t="str">
        <f>CONCATENATE(ROW(P974)-2," - ",Komponenty!B998)</f>
        <v xml:space="preserve">972 - </v>
      </c>
      <c r="Q974" t="str">
        <f>CONCATENATE(Opatrenia!B975&amp;" - "&amp;Opatrenia!D975)</f>
        <v xml:space="preserve"> - </v>
      </c>
    </row>
    <row r="975" spans="16:17">
      <c r="P975" t="str">
        <f>CONCATENATE(ROW(P975)-2," - ",Komponenty!B999)</f>
        <v xml:space="preserve">973 - </v>
      </c>
      <c r="Q975" t="str">
        <f>CONCATENATE(Opatrenia!B976&amp;" - "&amp;Opatrenia!D976)</f>
        <v xml:space="preserve"> - </v>
      </c>
    </row>
    <row r="976" spans="16:17">
      <c r="P976" t="str">
        <f>CONCATENATE(ROW(P976)-2," - ",Komponenty!B1000)</f>
        <v xml:space="preserve">974 - </v>
      </c>
      <c r="Q976" t="str">
        <f>CONCATENATE(Opatrenia!B977&amp;" - "&amp;Opatrenia!D977)</f>
        <v xml:space="preserve"> - </v>
      </c>
    </row>
    <row r="977" spans="16:17">
      <c r="P977" t="str">
        <f>CONCATENATE(ROW(P977)-2," - ",Komponenty!B1001)</f>
        <v xml:space="preserve">975 - </v>
      </c>
      <c r="Q977" t="str">
        <f>CONCATENATE(Opatrenia!B978&amp;" - "&amp;Opatrenia!D978)</f>
        <v xml:space="preserve"> - </v>
      </c>
    </row>
    <row r="978" spans="16:17">
      <c r="P978" t="str">
        <f>CONCATENATE(ROW(P978)-2," - ",Komponenty!B1002)</f>
        <v xml:space="preserve">976 - </v>
      </c>
      <c r="Q978" t="str">
        <f>CONCATENATE(Opatrenia!B979&amp;" - "&amp;Opatrenia!D979)</f>
        <v xml:space="preserve"> - </v>
      </c>
    </row>
    <row r="979" spans="16:17">
      <c r="P979" t="str">
        <f>CONCATENATE(ROW(P979)-2," - ",Komponenty!B1003)</f>
        <v xml:space="preserve">977 - </v>
      </c>
      <c r="Q979" t="str">
        <f>CONCATENATE(Opatrenia!B980&amp;" - "&amp;Opatrenia!D980)</f>
        <v xml:space="preserve"> - </v>
      </c>
    </row>
    <row r="980" spans="16:17">
      <c r="P980" t="str">
        <f>CONCATENATE(ROW(P980)-2," - ",Komponenty!B1004)</f>
        <v xml:space="preserve">978 - </v>
      </c>
      <c r="Q980" t="str">
        <f>CONCATENATE(Opatrenia!B981&amp;" - "&amp;Opatrenia!D981)</f>
        <v xml:space="preserve"> - </v>
      </c>
    </row>
    <row r="981" spans="16:17">
      <c r="P981" t="str">
        <f>CONCATENATE(ROW(P981)-2," - ",Komponenty!B1005)</f>
        <v xml:space="preserve">979 - </v>
      </c>
      <c r="Q981" t="str">
        <f>CONCATENATE(Opatrenia!B982&amp;" - "&amp;Opatrenia!D982)</f>
        <v xml:space="preserve"> - </v>
      </c>
    </row>
    <row r="982" spans="16:17">
      <c r="P982" t="str">
        <f>CONCATENATE(ROW(P982)-2," - ",Komponenty!B1006)</f>
        <v xml:space="preserve">980 - </v>
      </c>
      <c r="Q982" t="str">
        <f>CONCATENATE(Opatrenia!B983&amp;" - "&amp;Opatrenia!D983)</f>
        <v xml:space="preserve"> - </v>
      </c>
    </row>
    <row r="983" spans="16:17">
      <c r="P983" t="str">
        <f>CONCATENATE(ROW(P983)-2," - ",Komponenty!B1007)</f>
        <v xml:space="preserve">981 - </v>
      </c>
      <c r="Q983" t="str">
        <f>CONCATENATE(Opatrenia!B984&amp;" - "&amp;Opatrenia!D984)</f>
        <v xml:space="preserve"> - </v>
      </c>
    </row>
    <row r="984" spans="16:17">
      <c r="P984" t="str">
        <f>CONCATENATE(ROW(P984)-2," - ",Komponenty!B1008)</f>
        <v xml:space="preserve">982 - </v>
      </c>
      <c r="Q984" t="str">
        <f>CONCATENATE(Opatrenia!B985&amp;" - "&amp;Opatrenia!D985)</f>
        <v xml:space="preserve"> - </v>
      </c>
    </row>
    <row r="985" spans="16:17">
      <c r="P985" t="str">
        <f>CONCATENATE(ROW(P985)-2," - ",Komponenty!B1009)</f>
        <v xml:space="preserve">983 - </v>
      </c>
      <c r="Q985" t="str">
        <f>CONCATENATE(Opatrenia!B986&amp;" - "&amp;Opatrenia!D986)</f>
        <v xml:space="preserve"> - </v>
      </c>
    </row>
    <row r="986" spans="16:17">
      <c r="P986" t="str">
        <f>CONCATENATE(ROW(P986)-2," - ",Komponenty!B1010)</f>
        <v xml:space="preserve">984 - </v>
      </c>
      <c r="Q986" t="str">
        <f>CONCATENATE(Opatrenia!B987&amp;" - "&amp;Opatrenia!D987)</f>
        <v xml:space="preserve"> - </v>
      </c>
    </row>
    <row r="987" spans="16:17">
      <c r="P987" t="str">
        <f>CONCATENATE(ROW(P987)-2," - ",Komponenty!B1011)</f>
        <v xml:space="preserve">985 - </v>
      </c>
      <c r="Q987" t="str">
        <f>CONCATENATE(Opatrenia!B988&amp;" - "&amp;Opatrenia!D988)</f>
        <v xml:space="preserve"> - </v>
      </c>
    </row>
    <row r="988" spans="16:17">
      <c r="P988" t="str">
        <f>CONCATENATE(ROW(P988)-2," - ",Komponenty!B1012)</f>
        <v xml:space="preserve">986 - </v>
      </c>
      <c r="Q988" t="str">
        <f>CONCATENATE(Opatrenia!B989&amp;" - "&amp;Opatrenia!D989)</f>
        <v xml:space="preserve"> - </v>
      </c>
    </row>
    <row r="989" spans="16:17">
      <c r="P989" t="str">
        <f>CONCATENATE(ROW(P989)-2," - ",Komponenty!B1013)</f>
        <v xml:space="preserve">987 - </v>
      </c>
      <c r="Q989" t="str">
        <f>CONCATENATE(Opatrenia!B990&amp;" - "&amp;Opatrenia!D990)</f>
        <v xml:space="preserve"> - </v>
      </c>
    </row>
    <row r="990" spans="16:17">
      <c r="P990" t="str">
        <f>CONCATENATE(ROW(P990)-2," - ",Komponenty!B1014)</f>
        <v xml:space="preserve">988 - </v>
      </c>
      <c r="Q990" t="str">
        <f>CONCATENATE(Opatrenia!B991&amp;" - "&amp;Opatrenia!D991)</f>
        <v xml:space="preserve"> - </v>
      </c>
    </row>
    <row r="991" spans="16:17">
      <c r="P991" t="str">
        <f>CONCATENATE(ROW(P991)-2," - ",Komponenty!B1015)</f>
        <v xml:space="preserve">989 - </v>
      </c>
      <c r="Q991" t="str">
        <f>CONCATENATE(Opatrenia!B992&amp;" - "&amp;Opatrenia!D992)</f>
        <v xml:space="preserve"> - </v>
      </c>
    </row>
    <row r="992" spans="16:17">
      <c r="P992" t="str">
        <f>CONCATENATE(ROW(P992)-2," - ",Komponenty!B1016)</f>
        <v xml:space="preserve">990 - </v>
      </c>
      <c r="Q992" t="str">
        <f>CONCATENATE(Opatrenia!B993&amp;" - "&amp;Opatrenia!D993)</f>
        <v xml:space="preserve"> - </v>
      </c>
    </row>
    <row r="993" spans="16:17">
      <c r="P993" t="str">
        <f>CONCATENATE(ROW(P993)-2," - ",Komponenty!B1017)</f>
        <v xml:space="preserve">991 - </v>
      </c>
      <c r="Q993" t="str">
        <f>CONCATENATE(Opatrenia!B994&amp;" - "&amp;Opatrenia!D994)</f>
        <v xml:space="preserve"> - </v>
      </c>
    </row>
    <row r="994" spans="16:17">
      <c r="P994" t="str">
        <f>CONCATENATE(ROW(P994)-2," - ",Komponenty!B1018)</f>
        <v xml:space="preserve">992 - </v>
      </c>
      <c r="Q994" t="str">
        <f>CONCATENATE(Opatrenia!B995&amp;" - "&amp;Opatrenia!D995)</f>
        <v xml:space="preserve"> - </v>
      </c>
    </row>
    <row r="995" spans="16:17">
      <c r="P995" t="str">
        <f>CONCATENATE(ROW(P995)-2," - ",Komponenty!B1019)</f>
        <v xml:space="preserve">993 - </v>
      </c>
      <c r="Q995" t="str">
        <f>CONCATENATE(Opatrenia!B996&amp;" - "&amp;Opatrenia!D996)</f>
        <v xml:space="preserve"> - </v>
      </c>
    </row>
    <row r="996" spans="16:17">
      <c r="P996" t="str">
        <f>CONCATENATE(ROW(P996)-2," - ",Komponenty!B1020)</f>
        <v xml:space="preserve">994 - </v>
      </c>
      <c r="Q996" t="str">
        <f>CONCATENATE(Opatrenia!B997&amp;" - "&amp;Opatrenia!D997)</f>
        <v xml:space="preserve"> - </v>
      </c>
    </row>
    <row r="997" spans="16:17">
      <c r="P997" t="str">
        <f>CONCATENATE(ROW(P997)-2," - ",Komponenty!B1021)</f>
        <v xml:space="preserve">995 - </v>
      </c>
      <c r="Q997" t="str">
        <f>CONCATENATE(Opatrenia!B998&amp;" - "&amp;Opatrenia!D998)</f>
        <v xml:space="preserve"> - </v>
      </c>
    </row>
    <row r="998" spans="16:17">
      <c r="P998" t="str">
        <f>CONCATENATE(ROW(P998)-2," - ",Komponenty!B1022)</f>
        <v xml:space="preserve">996 - </v>
      </c>
      <c r="Q998" t="str">
        <f>CONCATENATE(Opatrenia!B999&amp;" - "&amp;Opatrenia!D999)</f>
        <v xml:space="preserve"> - </v>
      </c>
    </row>
    <row r="999" spans="16:17">
      <c r="P999" t="str">
        <f>CONCATENATE(ROW(P999)-2," - ",Komponenty!B1023)</f>
        <v xml:space="preserve">997 - </v>
      </c>
      <c r="Q999" t="str">
        <f>CONCATENATE(Opatrenia!B1000&amp;" - "&amp;Opatrenia!D1000)</f>
        <v xml:space="preserve"> - </v>
      </c>
    </row>
    <row r="1000" spans="16:17">
      <c r="P1000" t="str">
        <f>CONCATENATE(ROW(P1000)-2," - ",Komponenty!B1024)</f>
        <v xml:space="preserve">998 - </v>
      </c>
      <c r="Q1000" t="str">
        <f>CONCATENATE(Opatrenia!B1001&amp;" - "&amp;Opatrenia!D1001)</f>
        <v xml:space="preserve"> - </v>
      </c>
    </row>
    <row r="1001" spans="16:17">
      <c r="P1001" t="str">
        <f>CONCATENATE(ROW(P1001)-2," - ",Komponenty!B1025)</f>
        <v xml:space="preserve">999 - </v>
      </c>
      <c r="Q1001" t="str">
        <f>CONCATENATE(Opatrenia!B1002&amp;" - "&amp;Opatrenia!D1002)</f>
        <v xml:space="preserve"> - </v>
      </c>
    </row>
    <row r="1002" spans="16:17">
      <c r="P1002" t="str">
        <f>CONCATENATE(ROW(P1002)-2," - ",Komponenty!B1026)</f>
        <v xml:space="preserve">1000 - </v>
      </c>
      <c r="Q1002" t="str">
        <f>CONCATENATE(Opatrenia!B1003&amp;" - "&amp;Opatrenia!D1003)</f>
        <v xml:space="preserve"> - </v>
      </c>
    </row>
    <row r="1003" spans="16:17">
      <c r="P1003" t="str">
        <f>CONCATENATE(ROW(P1003)-2," - ",Komponenty!B1027)</f>
        <v xml:space="preserve">1001 - </v>
      </c>
      <c r="Q1003" t="str">
        <f>CONCATENATE(Opatrenia!B1004&amp;" - "&amp;Opatrenia!D1004)</f>
        <v xml:space="preserve"> - </v>
      </c>
    </row>
    <row r="1004" spans="16:17">
      <c r="P1004" t="str">
        <f>CONCATENATE(ROW(P1004)-2," - ",Komponenty!B1028)</f>
        <v xml:space="preserve">1002 - </v>
      </c>
      <c r="Q1004" t="str">
        <f>CONCATENATE(Opatrenia!B1005&amp;" - "&amp;Opatrenia!D1005)</f>
        <v xml:space="preserve"> - </v>
      </c>
    </row>
    <row r="1005" spans="16:17">
      <c r="P1005" t="str">
        <f>CONCATENATE(ROW(P1005)-2," - ",Komponenty!B1029)</f>
        <v xml:space="preserve">1003 - </v>
      </c>
      <c r="Q1005" t="str">
        <f>CONCATENATE(Opatrenia!B1006&amp;" - "&amp;Opatrenia!D1006)</f>
        <v xml:space="preserve"> - </v>
      </c>
    </row>
    <row r="1006" spans="16:17">
      <c r="P1006" t="str">
        <f>CONCATENATE(ROW(P1006)-2," - ",Komponenty!B1030)</f>
        <v xml:space="preserve">1004 - </v>
      </c>
      <c r="Q1006" t="str">
        <f>CONCATENATE(Opatrenia!B1007&amp;" - "&amp;Opatrenia!D1007)</f>
        <v xml:space="preserve"> - </v>
      </c>
    </row>
    <row r="1007" spans="16:17">
      <c r="P1007" t="str">
        <f>CONCATENATE(ROW(P1007)-2," - ",Komponenty!B1031)</f>
        <v xml:space="preserve">1005 - </v>
      </c>
      <c r="Q1007" t="str">
        <f>CONCATENATE(Opatrenia!B1008&amp;" - "&amp;Opatrenia!D1008)</f>
        <v xml:space="preserve"> - </v>
      </c>
    </row>
    <row r="1008" spans="16:17">
      <c r="P1008" t="str">
        <f>CONCATENATE(ROW(P1008)-2," - ",Komponenty!B1032)</f>
        <v xml:space="preserve">1006 - </v>
      </c>
      <c r="Q1008" t="str">
        <f>CONCATENATE(Opatrenia!B1009&amp;" - "&amp;Opatrenia!D1009)</f>
        <v xml:space="preserve"> - </v>
      </c>
    </row>
    <row r="1009" spans="16:17">
      <c r="P1009" t="str">
        <f>CONCATENATE(ROW(P1009)-2," - ",Komponenty!B1033)</f>
        <v xml:space="preserve">1007 - </v>
      </c>
      <c r="Q1009" t="str">
        <f>CONCATENATE(Opatrenia!B1010&amp;" - "&amp;Opatrenia!D1010)</f>
        <v xml:space="preserve"> - </v>
      </c>
    </row>
    <row r="1010" spans="16:17">
      <c r="P1010" t="str">
        <f>CONCATENATE(ROW(P1010)-2," - ",Komponenty!B1034)</f>
        <v xml:space="preserve">1008 - </v>
      </c>
      <c r="Q1010" t="str">
        <f>CONCATENATE(Opatrenia!B1011&amp;" - "&amp;Opatrenia!D1011)</f>
        <v xml:space="preserve"> - </v>
      </c>
    </row>
    <row r="1011" spans="16:17">
      <c r="P1011" t="str">
        <f>CONCATENATE(ROW(P1011)-2," - ",Komponenty!B1035)</f>
        <v xml:space="preserve">1009 - </v>
      </c>
      <c r="Q1011" t="str">
        <f>CONCATENATE(Opatrenia!B1012&amp;" - "&amp;Opatrenia!D1012)</f>
        <v xml:space="preserve"> - </v>
      </c>
    </row>
    <row r="1012" spans="16:17">
      <c r="P1012" t="str">
        <f>CONCATENATE(ROW(P1012)-2," - ",Komponenty!B1036)</f>
        <v xml:space="preserve">1010 - </v>
      </c>
      <c r="Q1012" t="str">
        <f>CONCATENATE(Opatrenia!B1013&amp;" - "&amp;Opatrenia!D1013)</f>
        <v xml:space="preserve"> - </v>
      </c>
    </row>
    <row r="1013" spans="16:17">
      <c r="P1013" t="str">
        <f>CONCATENATE(ROW(P1013)-2," - ",Komponenty!B1037)</f>
        <v xml:space="preserve">1011 - </v>
      </c>
      <c r="Q1013" t="str">
        <f>CONCATENATE(Opatrenia!B1014&amp;" - "&amp;Opatrenia!D1014)</f>
        <v xml:space="preserve"> - </v>
      </c>
    </row>
    <row r="1014" spans="16:17">
      <c r="P1014" t="str">
        <f>CONCATENATE(ROW(P1014)-2," - ",Komponenty!B1038)</f>
        <v xml:space="preserve">1012 - </v>
      </c>
      <c r="Q1014" t="str">
        <f>CONCATENATE(Opatrenia!B1015&amp;" - "&amp;Opatrenia!D1015)</f>
        <v xml:space="preserve"> - </v>
      </c>
    </row>
    <row r="1015" spans="16:17">
      <c r="P1015" t="str">
        <f>CONCATENATE(ROW(P1015)-2," - ",Komponenty!B1039)</f>
        <v xml:space="preserve">1013 - </v>
      </c>
      <c r="Q1015" t="str">
        <f>CONCATENATE(Opatrenia!B1016&amp;" - "&amp;Opatrenia!D1016)</f>
        <v xml:space="preserve"> - </v>
      </c>
    </row>
    <row r="1016" spans="16:17">
      <c r="P1016" t="str">
        <f>CONCATENATE(ROW(P1016)-2," - ",Komponenty!B1040)</f>
        <v xml:space="preserve">1014 - </v>
      </c>
      <c r="Q1016" t="str">
        <f>CONCATENATE(Opatrenia!B1017&amp;" - "&amp;Opatrenia!D1017)</f>
        <v xml:space="preserve"> - </v>
      </c>
    </row>
    <row r="1017" spans="16:17">
      <c r="P1017" t="str">
        <f>CONCATENATE(ROW(P1017)-2," - ",Komponenty!B1041)</f>
        <v xml:space="preserve">1015 - </v>
      </c>
      <c r="Q1017" t="str">
        <f>CONCATENATE(Opatrenia!B1018&amp;" - "&amp;Opatrenia!D1018)</f>
        <v xml:space="preserve"> - </v>
      </c>
    </row>
    <row r="1018" spans="16:17">
      <c r="P1018" t="str">
        <f>CONCATENATE(ROW(P1018)-2," - ",Komponenty!B1042)</f>
        <v xml:space="preserve">1016 - </v>
      </c>
      <c r="Q1018" t="str">
        <f>CONCATENATE(Opatrenia!B1019&amp;" - "&amp;Opatrenia!D1019)</f>
        <v xml:space="preserve"> - </v>
      </c>
    </row>
    <row r="1019" spans="16:17">
      <c r="P1019" t="str">
        <f>CONCATENATE(ROW(P1019)-2," - ",Komponenty!B1043)</f>
        <v xml:space="preserve">1017 - </v>
      </c>
      <c r="Q1019" t="str">
        <f>CONCATENATE(Opatrenia!B1020&amp;" - "&amp;Opatrenia!D1020)</f>
        <v xml:space="preserve"> - </v>
      </c>
    </row>
    <row r="1020" spans="16:17">
      <c r="P1020" t="str">
        <f>CONCATENATE(ROW(P1020)-2," - ",Komponenty!B1044)</f>
        <v xml:space="preserve">1018 - </v>
      </c>
      <c r="Q1020" t="str">
        <f>CONCATENATE(Opatrenia!B1021&amp;" - "&amp;Opatrenia!D1021)</f>
        <v xml:space="preserve"> - </v>
      </c>
    </row>
    <row r="1021" spans="16:17">
      <c r="P1021" t="str">
        <f>CONCATENATE(ROW(P1021)-2," - ",Komponenty!B1045)</f>
        <v xml:space="preserve">1019 - </v>
      </c>
      <c r="Q1021" t="str">
        <f>CONCATENATE(Opatrenia!B1022&amp;" - "&amp;Opatrenia!D1022)</f>
        <v xml:space="preserve"> - </v>
      </c>
    </row>
    <row r="1022" spans="16:17">
      <c r="P1022" t="str">
        <f>CONCATENATE(ROW(P1022)-2," - ",Komponenty!B1046)</f>
        <v xml:space="preserve">1020 - </v>
      </c>
      <c r="Q1022" t="str">
        <f>CONCATENATE(Opatrenia!B1023&amp;" - "&amp;Opatrenia!D1023)</f>
        <v xml:space="preserve"> - </v>
      </c>
    </row>
    <row r="1023" spans="16:17">
      <c r="P1023" t="str">
        <f>CONCATENATE(ROW(P1023)-2," - ",Komponenty!B1047)</f>
        <v xml:space="preserve">1021 - </v>
      </c>
      <c r="Q1023" t="str">
        <f>CONCATENATE(Opatrenia!B1024&amp;" - "&amp;Opatrenia!D1024)</f>
        <v xml:space="preserve"> - </v>
      </c>
    </row>
    <row r="1024" spans="16:17">
      <c r="P1024" t="str">
        <f>CONCATENATE(ROW(P1024)-2," - ",Komponenty!B1048)</f>
        <v xml:space="preserve">1022 - </v>
      </c>
      <c r="Q1024" t="str">
        <f>CONCATENATE(Opatrenia!B1025&amp;" - "&amp;Opatrenia!D1025)</f>
        <v xml:space="preserve"> - </v>
      </c>
    </row>
    <row r="1025" spans="16:17">
      <c r="P1025" t="str">
        <f>CONCATENATE(ROW(P1025)-2," - ",Komponenty!B1049)</f>
        <v xml:space="preserve">1023 - </v>
      </c>
      <c r="Q1025" t="str">
        <f>CONCATENATE(Opatrenia!B1026&amp;" - "&amp;Opatrenia!D1026)</f>
        <v xml:space="preserve"> - </v>
      </c>
    </row>
    <row r="1026" spans="16:17">
      <c r="P1026" t="str">
        <f>CONCATENATE(ROW(P1026)-2," - ",Komponenty!B1050)</f>
        <v xml:space="preserve">1024 - </v>
      </c>
      <c r="Q1026" t="str">
        <f>CONCATENATE(Opatrenia!B1027&amp;" - "&amp;Opatrenia!D1027)</f>
        <v xml:space="preserve"> - </v>
      </c>
    </row>
    <row r="1027" spans="16:17">
      <c r="P1027" t="str">
        <f>CONCATENATE(ROW(P1027)-2," - ",Komponenty!B1051)</f>
        <v xml:space="preserve">1025 - </v>
      </c>
      <c r="Q1027" t="str">
        <f>CONCATENATE(Opatrenia!B1028&amp;" - "&amp;Opatrenia!D1028)</f>
        <v xml:space="preserve"> - </v>
      </c>
    </row>
    <row r="1028" spans="16:17">
      <c r="P1028" t="str">
        <f>CONCATENATE(ROW(P1028)-2," - ",Komponenty!B1052)</f>
        <v xml:space="preserve">1026 - </v>
      </c>
      <c r="Q1028" t="str">
        <f>CONCATENATE(Opatrenia!B1029&amp;" - "&amp;Opatrenia!D1029)</f>
        <v xml:space="preserve"> - </v>
      </c>
    </row>
    <row r="1029" spans="16:17">
      <c r="P1029" t="str">
        <f>CONCATENATE(ROW(P1029)-2," - ",Komponenty!B1053)</f>
        <v xml:space="preserve">1027 - </v>
      </c>
      <c r="Q1029" t="str">
        <f>CONCATENATE(Opatrenia!B1030&amp;" - "&amp;Opatrenia!D1030)</f>
        <v xml:space="preserve"> - </v>
      </c>
    </row>
    <row r="1030" spans="16:17">
      <c r="P1030" t="str">
        <f>CONCATENATE(ROW(P1030)-2," - ",Komponenty!B1054)</f>
        <v xml:space="preserve">1028 - </v>
      </c>
      <c r="Q1030" t="str">
        <f>CONCATENATE(Opatrenia!B1031&amp;" - "&amp;Opatrenia!D1031)</f>
        <v xml:space="preserve"> - </v>
      </c>
    </row>
    <row r="1031" spans="16:17">
      <c r="P1031" t="str">
        <f>CONCATENATE(ROW(P1031)-2," - ",Komponenty!B1055)</f>
        <v xml:space="preserve">1029 - </v>
      </c>
      <c r="Q1031" t="str">
        <f>CONCATENATE(Opatrenia!B1032&amp;" - "&amp;Opatrenia!D1032)</f>
        <v xml:space="preserve"> - </v>
      </c>
    </row>
    <row r="1032" spans="16:17">
      <c r="P1032" t="str">
        <f>CONCATENATE(ROW(P1032)-2," - ",Komponenty!B1056)</f>
        <v xml:space="preserve">1030 - </v>
      </c>
      <c r="Q1032" t="str">
        <f>CONCATENATE(Opatrenia!B1033&amp;" - "&amp;Opatrenia!D1033)</f>
        <v xml:space="preserve"> - </v>
      </c>
    </row>
    <row r="1033" spans="16:17">
      <c r="P1033" t="str">
        <f>CONCATENATE(ROW(P1033)-2," - ",Komponenty!B1057)</f>
        <v xml:space="preserve">1031 - </v>
      </c>
      <c r="Q1033" t="str">
        <f>CONCATENATE(Opatrenia!B1034&amp;" - "&amp;Opatrenia!D1034)</f>
        <v xml:space="preserve"> - </v>
      </c>
    </row>
    <row r="1034" spans="16:17">
      <c r="P1034" t="str">
        <f>CONCATENATE(ROW(P1034)-2," - ",Komponenty!B1058)</f>
        <v xml:space="preserve">1032 - </v>
      </c>
      <c r="Q1034" t="str">
        <f>CONCATENATE(Opatrenia!B1035&amp;" - "&amp;Opatrenia!D1035)</f>
        <v xml:space="preserve"> - </v>
      </c>
    </row>
    <row r="1035" spans="16:17">
      <c r="P1035" t="str">
        <f>CONCATENATE(ROW(P1035)-2," - ",Komponenty!B1059)</f>
        <v xml:space="preserve">1033 - </v>
      </c>
      <c r="Q1035" t="str">
        <f>CONCATENATE(Opatrenia!B1036&amp;" - "&amp;Opatrenia!D1036)</f>
        <v xml:space="preserve"> - </v>
      </c>
    </row>
    <row r="1036" spans="16:17">
      <c r="P1036" t="str">
        <f>CONCATENATE(ROW(P1036)-2," - ",Komponenty!B1060)</f>
        <v xml:space="preserve">1034 - </v>
      </c>
      <c r="Q1036" t="str">
        <f>CONCATENATE(Opatrenia!B1037&amp;" - "&amp;Opatrenia!D1037)</f>
        <v xml:space="preserve"> - </v>
      </c>
    </row>
    <row r="1037" spans="16:17">
      <c r="P1037" t="str">
        <f>CONCATENATE(ROW(P1037)-2," - ",Komponenty!B1061)</f>
        <v xml:space="preserve">1035 - </v>
      </c>
      <c r="Q1037" t="str">
        <f>CONCATENATE(Opatrenia!B1038&amp;" - "&amp;Opatrenia!D1038)</f>
        <v xml:space="preserve"> - </v>
      </c>
    </row>
    <row r="1038" spans="16:17">
      <c r="P1038" t="str">
        <f>CONCATENATE(ROW(P1038)-2," - ",Komponenty!B1062)</f>
        <v xml:space="preserve">1036 - </v>
      </c>
      <c r="Q1038" t="str">
        <f>CONCATENATE(Opatrenia!B1039&amp;" - "&amp;Opatrenia!D1039)</f>
        <v xml:space="preserve"> - </v>
      </c>
    </row>
    <row r="1039" spans="16:17">
      <c r="P1039" t="str">
        <f>CONCATENATE(ROW(P1039)-2," - ",Komponenty!B1063)</f>
        <v xml:space="preserve">1037 - </v>
      </c>
      <c r="Q1039" t="str">
        <f>CONCATENATE(Opatrenia!B1040&amp;" - "&amp;Opatrenia!D1040)</f>
        <v xml:space="preserve"> - </v>
      </c>
    </row>
    <row r="1040" spans="16:17">
      <c r="P1040" t="str">
        <f>CONCATENATE(ROW(P1040)-2," - ",Komponenty!B1064)</f>
        <v xml:space="preserve">1038 - </v>
      </c>
      <c r="Q1040" t="str">
        <f>CONCATENATE(Opatrenia!B1041&amp;" - "&amp;Opatrenia!D1041)</f>
        <v xml:space="preserve"> - </v>
      </c>
    </row>
    <row r="1041" spans="16:17">
      <c r="P1041" t="str">
        <f>CONCATENATE(ROW(P1041)-2," - ",Komponenty!B1065)</f>
        <v xml:space="preserve">1039 - </v>
      </c>
      <c r="Q1041" t="str">
        <f>CONCATENATE(Opatrenia!B1042&amp;" - "&amp;Opatrenia!D1042)</f>
        <v xml:space="preserve"> - </v>
      </c>
    </row>
    <row r="1042" spans="16:17">
      <c r="P1042" t="str">
        <f>CONCATENATE(ROW(P1042)-2," - ",Komponenty!B1066)</f>
        <v xml:space="preserve">1040 - </v>
      </c>
      <c r="Q1042" t="str">
        <f>CONCATENATE(Opatrenia!B1043&amp;" - "&amp;Opatrenia!D1043)</f>
        <v xml:space="preserve"> - </v>
      </c>
    </row>
    <row r="1043" spans="16:17">
      <c r="P1043" t="str">
        <f>CONCATENATE(ROW(P1043)-2," - ",Komponenty!B1067)</f>
        <v xml:space="preserve">1041 - </v>
      </c>
      <c r="Q1043" t="str">
        <f>CONCATENATE(Opatrenia!B1044&amp;" - "&amp;Opatrenia!D1044)</f>
        <v xml:space="preserve"> - </v>
      </c>
    </row>
    <row r="1044" spans="16:17">
      <c r="P1044" t="str">
        <f>CONCATENATE(ROW(P1044)-2," - ",Komponenty!B1068)</f>
        <v xml:space="preserve">1042 - </v>
      </c>
      <c r="Q1044" t="str">
        <f>CONCATENATE(Opatrenia!B1045&amp;" - "&amp;Opatrenia!D1045)</f>
        <v xml:space="preserve"> - </v>
      </c>
    </row>
    <row r="1045" spans="16:17">
      <c r="P1045" t="str">
        <f>CONCATENATE(ROW(P1045)-2," - ",Komponenty!B1069)</f>
        <v xml:space="preserve">1043 - </v>
      </c>
      <c r="Q1045" t="str">
        <f>CONCATENATE(Opatrenia!B1046&amp;" - "&amp;Opatrenia!D1046)</f>
        <v xml:space="preserve"> - </v>
      </c>
    </row>
    <row r="1046" spans="16:17">
      <c r="P1046" t="str">
        <f>CONCATENATE(ROW(P1046)-2," - ",Komponenty!B1070)</f>
        <v xml:space="preserve">1044 - </v>
      </c>
      <c r="Q1046" t="str">
        <f>CONCATENATE(Opatrenia!B1047&amp;" - "&amp;Opatrenia!D1047)</f>
        <v xml:space="preserve"> - </v>
      </c>
    </row>
    <row r="1047" spans="16:17">
      <c r="P1047" t="str">
        <f>CONCATENATE(ROW(P1047)-2," - ",Komponenty!B1071)</f>
        <v xml:space="preserve">1045 - </v>
      </c>
      <c r="Q1047" t="str">
        <f>CONCATENATE(Opatrenia!B1048&amp;" - "&amp;Opatrenia!D1048)</f>
        <v xml:space="preserve"> - </v>
      </c>
    </row>
    <row r="1048" spans="16:17">
      <c r="P1048" t="str">
        <f>CONCATENATE(ROW(P1048)-2," - ",Komponenty!B1072)</f>
        <v xml:space="preserve">1046 - </v>
      </c>
      <c r="Q1048" t="str">
        <f>CONCATENATE(Opatrenia!B1049&amp;" - "&amp;Opatrenia!D1049)</f>
        <v xml:space="preserve"> - </v>
      </c>
    </row>
    <row r="1049" spans="16:17">
      <c r="P1049" t="str">
        <f>CONCATENATE(ROW(P1049)-2," - ",Komponenty!B1073)</f>
        <v xml:space="preserve">1047 - </v>
      </c>
      <c r="Q1049" t="str">
        <f>CONCATENATE(Opatrenia!B1050&amp;" - "&amp;Opatrenia!D1050)</f>
        <v xml:space="preserve"> - </v>
      </c>
    </row>
    <row r="1050" spans="16:17">
      <c r="P1050" t="str">
        <f>CONCATENATE(ROW(P1050)-2," - ",Komponenty!B1074)</f>
        <v xml:space="preserve">1048 - </v>
      </c>
      <c r="Q1050" t="str">
        <f>CONCATENATE(Opatrenia!B1051&amp;" - "&amp;Opatrenia!D1051)</f>
        <v xml:space="preserve"> - </v>
      </c>
    </row>
    <row r="1051" spans="16:17">
      <c r="P1051" t="str">
        <f>CONCATENATE(ROW(P1051)-2," - ",Komponenty!B1075)</f>
        <v xml:space="preserve">1049 - </v>
      </c>
      <c r="Q1051" t="str">
        <f>CONCATENATE(Opatrenia!B1052&amp;" - "&amp;Opatrenia!D1052)</f>
        <v xml:space="preserve"> - </v>
      </c>
    </row>
    <row r="1052" spans="16:17">
      <c r="P1052" t="str">
        <f>CONCATENATE(ROW(P1052)-2," - ",Komponenty!B1076)</f>
        <v xml:space="preserve">1050 - </v>
      </c>
      <c r="Q1052" t="str">
        <f>CONCATENATE(Opatrenia!B1053&amp;" - "&amp;Opatrenia!D1053)</f>
        <v xml:space="preserve"> - </v>
      </c>
    </row>
    <row r="1053" spans="16:17">
      <c r="P1053" t="str">
        <f>CONCATENATE(ROW(P1053)-2," - ",Komponenty!B1077)</f>
        <v xml:space="preserve">1051 - </v>
      </c>
      <c r="Q1053" t="str">
        <f>CONCATENATE(Opatrenia!B1054&amp;" - "&amp;Opatrenia!D1054)</f>
        <v xml:space="preserve"> - </v>
      </c>
    </row>
    <row r="1054" spans="16:17">
      <c r="P1054" t="str">
        <f>CONCATENATE(ROW(P1054)-2," - ",Komponenty!B1078)</f>
        <v xml:space="preserve">1052 - </v>
      </c>
      <c r="Q1054" t="str">
        <f>CONCATENATE(Opatrenia!B1055&amp;" - "&amp;Opatrenia!D1055)</f>
        <v xml:space="preserve"> - </v>
      </c>
    </row>
    <row r="1055" spans="16:17">
      <c r="P1055" t="str">
        <f>CONCATENATE(ROW(P1055)-2," - ",Komponenty!B1079)</f>
        <v xml:space="preserve">1053 - </v>
      </c>
      <c r="Q1055" t="str">
        <f>CONCATENATE(Opatrenia!B1056&amp;" - "&amp;Opatrenia!D1056)</f>
        <v xml:space="preserve"> - </v>
      </c>
    </row>
    <row r="1056" spans="16:17">
      <c r="P1056" t="str">
        <f>CONCATENATE(ROW(P1056)-2," - ",Komponenty!B1080)</f>
        <v xml:space="preserve">1054 - </v>
      </c>
      <c r="Q1056" t="str">
        <f>CONCATENATE(Opatrenia!B1057&amp;" - "&amp;Opatrenia!D1057)</f>
        <v xml:space="preserve"> - </v>
      </c>
    </row>
    <row r="1057" spans="16:17">
      <c r="P1057" t="str">
        <f>CONCATENATE(ROW(P1057)-2," - ",Komponenty!B1081)</f>
        <v xml:space="preserve">1055 - </v>
      </c>
      <c r="Q1057" t="str">
        <f>CONCATENATE(Opatrenia!B1058&amp;" - "&amp;Opatrenia!D1058)</f>
        <v xml:space="preserve"> - </v>
      </c>
    </row>
    <row r="1058" spans="16:17">
      <c r="P1058" t="str">
        <f>CONCATENATE(ROW(P1058)-2," - ",Komponenty!B1082)</f>
        <v xml:space="preserve">1056 - </v>
      </c>
      <c r="Q1058" t="str">
        <f>CONCATENATE(Opatrenia!B1059&amp;" - "&amp;Opatrenia!D1059)</f>
        <v xml:space="preserve"> - </v>
      </c>
    </row>
    <row r="1059" spans="16:17">
      <c r="P1059" t="str">
        <f>CONCATENATE(ROW(P1059)-2," - ",Komponenty!B1083)</f>
        <v xml:space="preserve">1057 - </v>
      </c>
      <c r="Q1059" t="str">
        <f>CONCATENATE(Opatrenia!B1060&amp;" - "&amp;Opatrenia!D1060)</f>
        <v xml:space="preserve"> - </v>
      </c>
    </row>
    <row r="1060" spans="16:17">
      <c r="P1060" t="str">
        <f>CONCATENATE(ROW(P1060)-2," - ",Komponenty!B1084)</f>
        <v xml:space="preserve">1058 - </v>
      </c>
      <c r="Q1060" t="str">
        <f>CONCATENATE(Opatrenia!B1061&amp;" - "&amp;Opatrenia!D1061)</f>
        <v xml:space="preserve"> - </v>
      </c>
    </row>
    <row r="1061" spans="16:17">
      <c r="P1061" t="str">
        <f>CONCATENATE(ROW(P1061)-2," - ",Komponenty!B1085)</f>
        <v xml:space="preserve">1059 - </v>
      </c>
      <c r="Q1061" t="str">
        <f>CONCATENATE(Opatrenia!B1062&amp;" - "&amp;Opatrenia!D1062)</f>
        <v xml:space="preserve"> - </v>
      </c>
    </row>
    <row r="1062" spans="16:17">
      <c r="P1062" t="str">
        <f>CONCATENATE(ROW(P1062)-2," - ",Komponenty!B1086)</f>
        <v xml:space="preserve">1060 - </v>
      </c>
      <c r="Q1062" t="str">
        <f>CONCATENATE(Opatrenia!B1063&amp;" - "&amp;Opatrenia!D1063)</f>
        <v xml:space="preserve"> - </v>
      </c>
    </row>
    <row r="1063" spans="16:17">
      <c r="P1063" t="str">
        <f>CONCATENATE(ROW(P1063)-2," - ",Komponenty!B1087)</f>
        <v xml:space="preserve">1061 - </v>
      </c>
      <c r="Q1063" t="str">
        <f>CONCATENATE(Opatrenia!B1064&amp;" - "&amp;Opatrenia!D1064)</f>
        <v xml:space="preserve"> - </v>
      </c>
    </row>
    <row r="1064" spans="16:17">
      <c r="P1064" t="str">
        <f>CONCATENATE(ROW(P1064)-2," - ",Komponenty!B1088)</f>
        <v xml:space="preserve">1062 - </v>
      </c>
      <c r="Q1064" t="str">
        <f>CONCATENATE(Opatrenia!B1065&amp;" - "&amp;Opatrenia!D1065)</f>
        <v xml:space="preserve"> - </v>
      </c>
    </row>
    <row r="1065" spans="16:17">
      <c r="P1065" t="str">
        <f>CONCATENATE(ROW(P1065)-2," - ",Komponenty!B1089)</f>
        <v xml:space="preserve">1063 - </v>
      </c>
      <c r="Q1065" t="str">
        <f>CONCATENATE(Opatrenia!B1066&amp;" - "&amp;Opatrenia!D1066)</f>
        <v xml:space="preserve"> - </v>
      </c>
    </row>
    <row r="1066" spans="16:17">
      <c r="P1066" t="str">
        <f>CONCATENATE(ROW(P1066)-2," - ",Komponenty!B1090)</f>
        <v xml:space="preserve">1064 - </v>
      </c>
      <c r="Q1066" t="str">
        <f>CONCATENATE(Opatrenia!B1067&amp;" - "&amp;Opatrenia!D1067)</f>
        <v xml:space="preserve"> - </v>
      </c>
    </row>
    <row r="1067" spans="16:17">
      <c r="P1067" t="str">
        <f>CONCATENATE(ROW(P1067)-2," - ",Komponenty!B1091)</f>
        <v xml:space="preserve">1065 - </v>
      </c>
      <c r="Q1067" t="str">
        <f>CONCATENATE(Opatrenia!B1068&amp;" - "&amp;Opatrenia!D1068)</f>
        <v xml:space="preserve"> - </v>
      </c>
    </row>
    <row r="1068" spans="16:17">
      <c r="P1068" t="str">
        <f>CONCATENATE(ROW(P1068)-2," - ",Komponenty!B1092)</f>
        <v xml:space="preserve">1066 - </v>
      </c>
      <c r="Q1068" t="str">
        <f>CONCATENATE(Opatrenia!B1069&amp;" - "&amp;Opatrenia!D1069)</f>
        <v xml:space="preserve"> - </v>
      </c>
    </row>
    <row r="1069" spans="16:17">
      <c r="P1069" t="str">
        <f>CONCATENATE(ROW(P1069)-2," - ",Komponenty!B1093)</f>
        <v xml:space="preserve">1067 - </v>
      </c>
      <c r="Q1069" t="str">
        <f>CONCATENATE(Opatrenia!B1070&amp;" - "&amp;Opatrenia!D1070)</f>
        <v xml:space="preserve"> - </v>
      </c>
    </row>
    <row r="1070" spans="16:17">
      <c r="P1070" t="str">
        <f>CONCATENATE(ROW(P1070)-2," - ",Komponenty!B1094)</f>
        <v xml:space="preserve">1068 - </v>
      </c>
      <c r="Q1070" t="str">
        <f>CONCATENATE(Opatrenia!B1071&amp;" - "&amp;Opatrenia!D1071)</f>
        <v xml:space="preserve"> - </v>
      </c>
    </row>
    <row r="1071" spans="16:17">
      <c r="P1071" t="str">
        <f>CONCATENATE(ROW(P1071)-2," - ",Komponenty!B1095)</f>
        <v xml:space="preserve">1069 - </v>
      </c>
      <c r="Q1071" t="str">
        <f>CONCATENATE(Opatrenia!B1072&amp;" - "&amp;Opatrenia!D1072)</f>
        <v xml:space="preserve"> - </v>
      </c>
    </row>
    <row r="1072" spans="16:17">
      <c r="P1072" t="str">
        <f>CONCATENATE(ROW(P1072)-2," - ",Komponenty!B1096)</f>
        <v xml:space="preserve">1070 - </v>
      </c>
      <c r="Q1072" t="str">
        <f>CONCATENATE(Opatrenia!B1073&amp;" - "&amp;Opatrenia!D1073)</f>
        <v xml:space="preserve"> - </v>
      </c>
    </row>
    <row r="1073" spans="16:17">
      <c r="P1073" t="str">
        <f>CONCATENATE(ROW(P1073)-2," - ",Komponenty!B1097)</f>
        <v xml:space="preserve">1071 - </v>
      </c>
      <c r="Q1073" t="str">
        <f>CONCATENATE(Opatrenia!B1074&amp;" - "&amp;Opatrenia!D1074)</f>
        <v xml:space="preserve"> - </v>
      </c>
    </row>
    <row r="1074" spans="16:17">
      <c r="P1074" t="str">
        <f>CONCATENATE(ROW(P1074)-2," - ",Komponenty!B1098)</f>
        <v xml:space="preserve">1072 - </v>
      </c>
      <c r="Q1074" t="str">
        <f>CONCATENATE(Opatrenia!B1075&amp;" - "&amp;Opatrenia!D1075)</f>
        <v xml:space="preserve"> - </v>
      </c>
    </row>
    <row r="1075" spans="16:17">
      <c r="P1075" t="str">
        <f>CONCATENATE(ROW(P1075)-2," - ",Komponenty!B1099)</f>
        <v xml:space="preserve">1073 - </v>
      </c>
      <c r="Q1075" t="str">
        <f>CONCATENATE(Opatrenia!B1076&amp;" - "&amp;Opatrenia!D1076)</f>
        <v xml:space="preserve"> - </v>
      </c>
    </row>
    <row r="1076" spans="16:17">
      <c r="P1076" t="str">
        <f>CONCATENATE(ROW(P1076)-2," - ",Komponenty!B1100)</f>
        <v xml:space="preserve">1074 - </v>
      </c>
      <c r="Q1076" t="str">
        <f>CONCATENATE(Opatrenia!B1077&amp;" - "&amp;Opatrenia!D1077)</f>
        <v xml:space="preserve"> - </v>
      </c>
    </row>
    <row r="1077" spans="16:17">
      <c r="P1077" t="str">
        <f>CONCATENATE(ROW(P1077)-2," - ",Komponenty!B1101)</f>
        <v xml:space="preserve">1075 - </v>
      </c>
      <c r="Q1077" t="str">
        <f>CONCATENATE(Opatrenia!B1078&amp;" - "&amp;Opatrenia!D1078)</f>
        <v xml:space="preserve"> - </v>
      </c>
    </row>
    <row r="1078" spans="16:17">
      <c r="P1078" t="str">
        <f>CONCATENATE(ROW(P1078)-2," - ",Komponenty!B1102)</f>
        <v xml:space="preserve">1076 - </v>
      </c>
      <c r="Q1078" t="str">
        <f>CONCATENATE(Opatrenia!B1079&amp;" - "&amp;Opatrenia!D1079)</f>
        <v xml:space="preserve"> - </v>
      </c>
    </row>
    <row r="1079" spans="16:17">
      <c r="P1079" t="str">
        <f>CONCATENATE(ROW(P1079)-2," - ",Komponenty!B1103)</f>
        <v xml:space="preserve">1077 - </v>
      </c>
      <c r="Q1079" t="str">
        <f>CONCATENATE(Opatrenia!B1080&amp;" - "&amp;Opatrenia!D1080)</f>
        <v xml:space="preserve"> - </v>
      </c>
    </row>
    <row r="1080" spans="16:17">
      <c r="P1080" t="str">
        <f>CONCATENATE(ROW(P1080)-2," - ",Komponenty!B1104)</f>
        <v xml:space="preserve">1078 - </v>
      </c>
      <c r="Q1080" t="str">
        <f>CONCATENATE(Opatrenia!B1081&amp;" - "&amp;Opatrenia!D1081)</f>
        <v xml:space="preserve"> - </v>
      </c>
    </row>
    <row r="1081" spans="16:17">
      <c r="P1081" t="str">
        <f>CONCATENATE(ROW(P1081)-2," - ",Komponenty!B1105)</f>
        <v xml:space="preserve">1079 - </v>
      </c>
      <c r="Q1081" t="str">
        <f>CONCATENATE(Opatrenia!B1082&amp;" - "&amp;Opatrenia!D1082)</f>
        <v xml:space="preserve"> - </v>
      </c>
    </row>
    <row r="1082" spans="16:17">
      <c r="P1082" t="str">
        <f>CONCATENATE(ROW(P1082)-2," - ",Komponenty!B1106)</f>
        <v xml:space="preserve">1080 - </v>
      </c>
      <c r="Q1082" t="str">
        <f>CONCATENATE(Opatrenia!B1083&amp;" - "&amp;Opatrenia!D1083)</f>
        <v xml:space="preserve"> - </v>
      </c>
    </row>
    <row r="1083" spans="16:17">
      <c r="P1083" t="str">
        <f>CONCATENATE(ROW(P1083)-2," - ",Komponenty!B1107)</f>
        <v xml:space="preserve">1081 - </v>
      </c>
      <c r="Q1083" t="str">
        <f>CONCATENATE(Opatrenia!B1084&amp;" - "&amp;Opatrenia!D1084)</f>
        <v xml:space="preserve"> - </v>
      </c>
    </row>
    <row r="1084" spans="16:17">
      <c r="P1084" t="str">
        <f>CONCATENATE(ROW(P1084)-2," - ",Komponenty!B1108)</f>
        <v xml:space="preserve">1082 - </v>
      </c>
      <c r="Q1084" t="str">
        <f>CONCATENATE(Opatrenia!B1085&amp;" - "&amp;Opatrenia!D1085)</f>
        <v xml:space="preserve"> - </v>
      </c>
    </row>
    <row r="1085" spans="16:17">
      <c r="P1085" t="str">
        <f>CONCATENATE(ROW(P1085)-2," - ",Komponenty!B1109)</f>
        <v xml:space="preserve">1083 - </v>
      </c>
      <c r="Q1085" t="str">
        <f>CONCATENATE(Opatrenia!B1086&amp;" - "&amp;Opatrenia!D1086)</f>
        <v xml:space="preserve"> - </v>
      </c>
    </row>
    <row r="1086" spans="16:17">
      <c r="P1086" t="str">
        <f>CONCATENATE(ROW(P1086)-2," - ",Komponenty!B1110)</f>
        <v xml:space="preserve">1084 - </v>
      </c>
      <c r="Q1086" t="str">
        <f>CONCATENATE(Opatrenia!B1087&amp;" - "&amp;Opatrenia!D1087)</f>
        <v xml:space="preserve"> - </v>
      </c>
    </row>
    <row r="1087" spans="16:17">
      <c r="P1087" t="str">
        <f>CONCATENATE(ROW(P1087)-2," - ",Komponenty!B1111)</f>
        <v xml:space="preserve">1085 - </v>
      </c>
      <c r="Q1087" t="str">
        <f>CONCATENATE(Opatrenia!B1088&amp;" - "&amp;Opatrenia!D1088)</f>
        <v xml:space="preserve"> - </v>
      </c>
    </row>
    <row r="1088" spans="16:17">
      <c r="P1088" t="str">
        <f>CONCATENATE(ROW(P1088)-2," - ",Komponenty!B1112)</f>
        <v xml:space="preserve">1086 - </v>
      </c>
      <c r="Q1088" t="str">
        <f>CONCATENATE(Opatrenia!B1089&amp;" - "&amp;Opatrenia!D1089)</f>
        <v xml:space="preserve"> - </v>
      </c>
    </row>
    <row r="1089" spans="16:17">
      <c r="P1089" t="str">
        <f>CONCATENATE(ROW(P1089)-2," - ",Komponenty!B1113)</f>
        <v xml:space="preserve">1087 - </v>
      </c>
      <c r="Q1089" t="str">
        <f>CONCATENATE(Opatrenia!B1090&amp;" - "&amp;Opatrenia!D1090)</f>
        <v xml:space="preserve"> - </v>
      </c>
    </row>
    <row r="1090" spans="16:17">
      <c r="P1090" t="str">
        <f>CONCATENATE(ROW(P1090)-2," - ",Komponenty!B1114)</f>
        <v xml:space="preserve">1088 - </v>
      </c>
      <c r="Q1090" t="str">
        <f>CONCATENATE(Opatrenia!B1091&amp;" - "&amp;Opatrenia!D1091)</f>
        <v xml:space="preserve"> - </v>
      </c>
    </row>
    <row r="1091" spans="16:17">
      <c r="P1091" t="str">
        <f>CONCATENATE(ROW(P1091)-2," - ",Komponenty!B1115)</f>
        <v xml:space="preserve">1089 - </v>
      </c>
      <c r="Q1091" t="str">
        <f>CONCATENATE(Opatrenia!B1092&amp;" - "&amp;Opatrenia!D1092)</f>
        <v xml:space="preserve"> - </v>
      </c>
    </row>
    <row r="1092" spans="16:17">
      <c r="P1092" t="str">
        <f>CONCATENATE(ROW(P1092)-2," - ",Komponenty!B1116)</f>
        <v xml:space="preserve">1090 - </v>
      </c>
      <c r="Q1092" t="str">
        <f>CONCATENATE(Opatrenia!B1093&amp;" - "&amp;Opatrenia!D1093)</f>
        <v xml:space="preserve"> - </v>
      </c>
    </row>
    <row r="1093" spans="16:17">
      <c r="P1093" t="str">
        <f>CONCATENATE(ROW(P1093)-2," - ",Komponenty!B1117)</f>
        <v xml:space="preserve">1091 - </v>
      </c>
      <c r="Q1093" t="str">
        <f>CONCATENATE(Opatrenia!B1094&amp;" - "&amp;Opatrenia!D1094)</f>
        <v xml:space="preserve"> - </v>
      </c>
    </row>
    <row r="1094" spans="16:17">
      <c r="P1094" t="str">
        <f>CONCATENATE(ROW(P1094)-2," - ",Komponenty!B1118)</f>
        <v xml:space="preserve">1092 - </v>
      </c>
      <c r="Q1094" t="str">
        <f>CONCATENATE(Opatrenia!B1095&amp;" - "&amp;Opatrenia!D1095)</f>
        <v xml:space="preserve"> - </v>
      </c>
    </row>
    <row r="1095" spans="16:17">
      <c r="P1095" t="str">
        <f>CONCATENATE(ROW(P1095)-2," - ",Komponenty!B1119)</f>
        <v xml:space="preserve">1093 - </v>
      </c>
      <c r="Q1095" t="str">
        <f>CONCATENATE(Opatrenia!B1096&amp;" - "&amp;Opatrenia!D1096)</f>
        <v xml:space="preserve"> - </v>
      </c>
    </row>
    <row r="1096" spans="16:17">
      <c r="P1096" t="str">
        <f>CONCATENATE(ROW(P1096)-2," - ",Komponenty!B1120)</f>
        <v xml:space="preserve">1094 - </v>
      </c>
      <c r="Q1096" t="str">
        <f>CONCATENATE(Opatrenia!B1097&amp;" - "&amp;Opatrenia!D1097)</f>
        <v xml:space="preserve"> - </v>
      </c>
    </row>
    <row r="1097" spans="16:17">
      <c r="P1097" t="str">
        <f>CONCATENATE(ROW(P1097)-2," - ",Komponenty!B1121)</f>
        <v xml:space="preserve">1095 - </v>
      </c>
      <c r="Q1097" t="str">
        <f>CONCATENATE(Opatrenia!B1098&amp;" - "&amp;Opatrenia!D1098)</f>
        <v xml:space="preserve"> - </v>
      </c>
    </row>
    <row r="1098" spans="16:17">
      <c r="P1098" t="str">
        <f>CONCATENATE(ROW(P1098)-2," - ",Komponenty!B1122)</f>
        <v xml:space="preserve">1096 - </v>
      </c>
      <c r="Q1098" t="str">
        <f>CONCATENATE(Opatrenia!B1099&amp;" - "&amp;Opatrenia!D1099)</f>
        <v xml:space="preserve"> - </v>
      </c>
    </row>
    <row r="1099" spans="16:17">
      <c r="P1099" t="str">
        <f>CONCATENATE(ROW(P1099)-2," - ",Komponenty!B1123)</f>
        <v xml:space="preserve">1097 - </v>
      </c>
      <c r="Q1099" t="str">
        <f>CONCATENATE(Opatrenia!B1100&amp;" - "&amp;Opatrenia!D1100)</f>
        <v xml:space="preserve"> - </v>
      </c>
    </row>
    <row r="1100" spans="16:17">
      <c r="P1100" t="str">
        <f>CONCATENATE(ROW(P1100)-2," - ",Komponenty!B1124)</f>
        <v xml:space="preserve">1098 - </v>
      </c>
      <c r="Q1100" t="str">
        <f>CONCATENATE(Opatrenia!B1101&amp;" - "&amp;Opatrenia!D1101)</f>
        <v xml:space="preserve"> - </v>
      </c>
    </row>
    <row r="1101" spans="16:17">
      <c r="P1101" t="str">
        <f>CONCATENATE(ROW(P1101)-2," - ",Komponenty!B1125)</f>
        <v xml:space="preserve">1099 - </v>
      </c>
      <c r="Q1101" t="str">
        <f>CONCATENATE(Opatrenia!B1102&amp;" - "&amp;Opatrenia!D1102)</f>
        <v xml:space="preserve"> - </v>
      </c>
    </row>
    <row r="1102" spans="16:17">
      <c r="P1102" t="str">
        <f>CONCATENATE(ROW(P1102)-2," - ",Komponenty!B1126)</f>
        <v xml:space="preserve">1100 - </v>
      </c>
      <c r="Q1102" t="str">
        <f>CONCATENATE(Opatrenia!B1103&amp;" - "&amp;Opatrenia!D1103)</f>
        <v xml:space="preserve"> - </v>
      </c>
    </row>
    <row r="1103" spans="16:17">
      <c r="P1103" t="str">
        <f>CONCATENATE(ROW(P1103)-2," - ",Komponenty!B1127)</f>
        <v xml:space="preserve">1101 - </v>
      </c>
      <c r="Q1103" t="str">
        <f>CONCATENATE(Opatrenia!B1104&amp;" - "&amp;Opatrenia!D1104)</f>
        <v xml:space="preserve"> - </v>
      </c>
    </row>
    <row r="1104" spans="16:17">
      <c r="P1104" t="str">
        <f>CONCATENATE(ROW(P1104)-2," - ",Komponenty!B1128)</f>
        <v xml:space="preserve">1102 - </v>
      </c>
      <c r="Q1104" t="str">
        <f>CONCATENATE(Opatrenia!B1105&amp;" - "&amp;Opatrenia!D1105)</f>
        <v xml:space="preserve"> - </v>
      </c>
    </row>
    <row r="1105" spans="16:17">
      <c r="P1105" t="str">
        <f>CONCATENATE(ROW(P1105)-2," - ",Komponenty!B1129)</f>
        <v xml:space="preserve">1103 - </v>
      </c>
      <c r="Q1105" t="str">
        <f>CONCATENATE(Opatrenia!B1106&amp;" - "&amp;Opatrenia!D1106)</f>
        <v xml:space="preserve"> - </v>
      </c>
    </row>
    <row r="1106" spans="16:17">
      <c r="P1106" t="str">
        <f>CONCATENATE(ROW(P1106)-2," - ",Komponenty!B1130)</f>
        <v xml:space="preserve">1104 - </v>
      </c>
      <c r="Q1106" t="str">
        <f>CONCATENATE(Opatrenia!B1107&amp;" - "&amp;Opatrenia!D1107)</f>
        <v xml:space="preserve"> - </v>
      </c>
    </row>
    <row r="1107" spans="16:17">
      <c r="P1107" t="str">
        <f>CONCATENATE(ROW(P1107)-2," - ",Komponenty!B1131)</f>
        <v xml:space="preserve">1105 - </v>
      </c>
      <c r="Q1107" t="str">
        <f>CONCATENATE(Opatrenia!B1108&amp;" - "&amp;Opatrenia!D1108)</f>
        <v xml:space="preserve"> - </v>
      </c>
    </row>
    <row r="1108" spans="16:17">
      <c r="P1108" t="str">
        <f>CONCATENATE(ROW(P1108)-2," - ",Komponenty!B1132)</f>
        <v xml:space="preserve">1106 - </v>
      </c>
      <c r="Q1108" t="str">
        <f>CONCATENATE(Opatrenia!B1109&amp;" - "&amp;Opatrenia!D1109)</f>
        <v xml:space="preserve"> - </v>
      </c>
    </row>
    <row r="1109" spans="16:17">
      <c r="P1109" t="str">
        <f>CONCATENATE(ROW(P1109)-2," - ",Komponenty!B1133)</f>
        <v xml:space="preserve">1107 - </v>
      </c>
      <c r="Q1109" t="str">
        <f>CONCATENATE(Opatrenia!B1110&amp;" - "&amp;Opatrenia!D1110)</f>
        <v xml:space="preserve"> - </v>
      </c>
    </row>
    <row r="1110" spans="16:17">
      <c r="P1110" t="str">
        <f>CONCATENATE(ROW(P1110)-2," - ",Komponenty!B1134)</f>
        <v xml:space="preserve">1108 - </v>
      </c>
      <c r="Q1110" t="str">
        <f>CONCATENATE(Opatrenia!B1111&amp;" - "&amp;Opatrenia!D1111)</f>
        <v xml:space="preserve"> - </v>
      </c>
    </row>
    <row r="1111" spans="16:17">
      <c r="P1111" t="str">
        <f>CONCATENATE(ROW(P1111)-2," - ",Komponenty!B1135)</f>
        <v xml:space="preserve">1109 - </v>
      </c>
      <c r="Q1111" t="str">
        <f>CONCATENATE(Opatrenia!B1112&amp;" - "&amp;Opatrenia!D1112)</f>
        <v xml:space="preserve"> - </v>
      </c>
    </row>
    <row r="1112" spans="16:17">
      <c r="P1112" t="str">
        <f>CONCATENATE(ROW(P1112)-2," - ",Komponenty!B1136)</f>
        <v xml:space="preserve">1110 - </v>
      </c>
      <c r="Q1112" t="str">
        <f>CONCATENATE(Opatrenia!B1113&amp;" - "&amp;Opatrenia!D1113)</f>
        <v xml:space="preserve"> - </v>
      </c>
    </row>
    <row r="1113" spans="16:17">
      <c r="P1113" t="str">
        <f>CONCATENATE(ROW(P1113)-2," - ",Komponenty!B1137)</f>
        <v xml:space="preserve">1111 - </v>
      </c>
      <c r="Q1113" t="str">
        <f>CONCATENATE(Opatrenia!B1114&amp;" - "&amp;Opatrenia!D1114)</f>
        <v xml:space="preserve"> - </v>
      </c>
    </row>
    <row r="1114" spans="16:17">
      <c r="P1114" t="str">
        <f>CONCATENATE(ROW(P1114)-2," - ",Komponenty!B1138)</f>
        <v xml:space="preserve">1112 - </v>
      </c>
      <c r="Q1114" t="str">
        <f>CONCATENATE(Opatrenia!B1115&amp;" - "&amp;Opatrenia!D1115)</f>
        <v xml:space="preserve"> - </v>
      </c>
    </row>
    <row r="1115" spans="16:17">
      <c r="P1115" t="str">
        <f>CONCATENATE(ROW(P1115)-2," - ",Komponenty!B1139)</f>
        <v xml:space="preserve">1113 - </v>
      </c>
      <c r="Q1115" t="str">
        <f>CONCATENATE(Opatrenia!B1116&amp;" - "&amp;Opatrenia!D1116)</f>
        <v xml:space="preserve"> - </v>
      </c>
    </row>
    <row r="1116" spans="16:17">
      <c r="P1116" t="str">
        <f>CONCATENATE(ROW(P1116)-2," - ",Komponenty!B1140)</f>
        <v xml:space="preserve">1114 - </v>
      </c>
      <c r="Q1116" t="str">
        <f>CONCATENATE(Opatrenia!B1117&amp;" - "&amp;Opatrenia!D1117)</f>
        <v xml:space="preserve"> - </v>
      </c>
    </row>
    <row r="1117" spans="16:17">
      <c r="P1117" t="str">
        <f>CONCATENATE(ROW(P1117)-2," - ",Komponenty!B1141)</f>
        <v xml:space="preserve">1115 - </v>
      </c>
      <c r="Q1117" t="str">
        <f>CONCATENATE(Opatrenia!B1118&amp;" - "&amp;Opatrenia!D1118)</f>
        <v xml:space="preserve"> - </v>
      </c>
    </row>
    <row r="1118" spans="16:17">
      <c r="P1118" t="str">
        <f>CONCATENATE(ROW(P1118)-2," - ",Komponenty!B1142)</f>
        <v xml:space="preserve">1116 - </v>
      </c>
      <c r="Q1118" t="str">
        <f>CONCATENATE(Opatrenia!B1119&amp;" - "&amp;Opatrenia!D1119)</f>
        <v xml:space="preserve"> - </v>
      </c>
    </row>
    <row r="1119" spans="16:17">
      <c r="P1119" t="str">
        <f>CONCATENATE(ROW(P1119)-2," - ",Komponenty!B1143)</f>
        <v xml:space="preserve">1117 - </v>
      </c>
      <c r="Q1119" t="str">
        <f>CONCATENATE(Opatrenia!B1120&amp;" - "&amp;Opatrenia!D1120)</f>
        <v xml:space="preserve"> - </v>
      </c>
    </row>
    <row r="1120" spans="16:17">
      <c r="P1120" t="str">
        <f>CONCATENATE(ROW(P1120)-2," - ",Komponenty!B1144)</f>
        <v xml:space="preserve">1118 - </v>
      </c>
      <c r="Q1120" t="str">
        <f>CONCATENATE(Opatrenia!B1121&amp;" - "&amp;Opatrenia!D1121)</f>
        <v xml:space="preserve"> - </v>
      </c>
    </row>
    <row r="1121" spans="16:17">
      <c r="P1121" t="str">
        <f>CONCATENATE(ROW(P1121)-2," - ",Komponenty!B1145)</f>
        <v xml:space="preserve">1119 - </v>
      </c>
      <c r="Q1121" t="str">
        <f>CONCATENATE(Opatrenia!B1122&amp;" - "&amp;Opatrenia!D1122)</f>
        <v xml:space="preserve"> - </v>
      </c>
    </row>
    <row r="1122" spans="16:17">
      <c r="P1122" t="str">
        <f>CONCATENATE(ROW(P1122)-2," - ",Komponenty!B1146)</f>
        <v xml:space="preserve">1120 - </v>
      </c>
      <c r="Q1122" t="str">
        <f>CONCATENATE(Opatrenia!B1123&amp;" - "&amp;Opatrenia!D1123)</f>
        <v xml:space="preserve"> - </v>
      </c>
    </row>
    <row r="1123" spans="16:17">
      <c r="P1123" t="str">
        <f>CONCATENATE(ROW(P1123)-2," - ",Komponenty!B1147)</f>
        <v xml:space="preserve">1121 - </v>
      </c>
      <c r="Q1123" t="str">
        <f>CONCATENATE(Opatrenia!B1124&amp;" - "&amp;Opatrenia!D1124)</f>
        <v xml:space="preserve"> - </v>
      </c>
    </row>
    <row r="1124" spans="16:17">
      <c r="P1124" t="str">
        <f>CONCATENATE(ROW(P1124)-2," - ",Komponenty!B1148)</f>
        <v xml:space="preserve">1122 - </v>
      </c>
      <c r="Q1124" t="str">
        <f>CONCATENATE(Opatrenia!B1125&amp;" - "&amp;Opatrenia!D1125)</f>
        <v xml:space="preserve"> - </v>
      </c>
    </row>
    <row r="1125" spans="16:17">
      <c r="P1125" t="str">
        <f>CONCATENATE(ROW(P1125)-2," - ",Komponenty!B1149)</f>
        <v xml:space="preserve">1123 - </v>
      </c>
      <c r="Q1125" t="str">
        <f>CONCATENATE(Opatrenia!B1126&amp;" - "&amp;Opatrenia!D1126)</f>
        <v xml:space="preserve"> - </v>
      </c>
    </row>
    <row r="1126" spans="16:17">
      <c r="P1126" t="str">
        <f>CONCATENATE(ROW(P1126)-2," - ",Komponenty!B1150)</f>
        <v xml:space="preserve">1124 - </v>
      </c>
      <c r="Q1126" t="str">
        <f>CONCATENATE(Opatrenia!B1127&amp;" - "&amp;Opatrenia!D1127)</f>
        <v xml:space="preserve"> - </v>
      </c>
    </row>
    <row r="1127" spans="16:17">
      <c r="P1127" t="str">
        <f>CONCATENATE(ROW(P1127)-2," - ",Komponenty!B1151)</f>
        <v xml:space="preserve">1125 - </v>
      </c>
      <c r="Q1127" t="str">
        <f>CONCATENATE(Opatrenia!B1128&amp;" - "&amp;Opatrenia!D1128)</f>
        <v xml:space="preserve"> - </v>
      </c>
    </row>
    <row r="1128" spans="16:17">
      <c r="P1128" t="str">
        <f>CONCATENATE(ROW(P1128)-2," - ",Komponenty!B1152)</f>
        <v xml:space="preserve">1126 - </v>
      </c>
      <c r="Q1128" t="str">
        <f>CONCATENATE(Opatrenia!B1129&amp;" - "&amp;Opatrenia!D1129)</f>
        <v xml:space="preserve"> - </v>
      </c>
    </row>
    <row r="1129" spans="16:17">
      <c r="P1129" t="str">
        <f>CONCATENATE(ROW(P1129)-2," - ",Komponenty!B1153)</f>
        <v xml:space="preserve">1127 - </v>
      </c>
      <c r="Q1129" t="str">
        <f>CONCATENATE(Opatrenia!B1130&amp;" - "&amp;Opatrenia!D1130)</f>
        <v xml:space="preserve"> - </v>
      </c>
    </row>
    <row r="1130" spans="16:17">
      <c r="P1130" t="str">
        <f>CONCATENATE(ROW(P1130)-2," - ",Komponenty!B1154)</f>
        <v xml:space="preserve">1128 - </v>
      </c>
      <c r="Q1130" t="str">
        <f>CONCATENATE(Opatrenia!B1131&amp;" - "&amp;Opatrenia!D1131)</f>
        <v xml:space="preserve"> - </v>
      </c>
    </row>
    <row r="1131" spans="16:17">
      <c r="P1131" t="str">
        <f>CONCATENATE(ROW(P1131)-2," - ",Komponenty!B1155)</f>
        <v xml:space="preserve">1129 - </v>
      </c>
      <c r="Q1131" t="str">
        <f>CONCATENATE(Opatrenia!B1132&amp;" - "&amp;Opatrenia!D1132)</f>
        <v xml:space="preserve"> - </v>
      </c>
    </row>
    <row r="1132" spans="16:17">
      <c r="P1132" t="str">
        <f>CONCATENATE(ROW(P1132)-2," - ",Komponenty!B1156)</f>
        <v xml:space="preserve">1130 - </v>
      </c>
      <c r="Q1132" t="str">
        <f>CONCATENATE(Opatrenia!B1133&amp;" - "&amp;Opatrenia!D1133)</f>
        <v xml:space="preserve"> - </v>
      </c>
    </row>
    <row r="1133" spans="16:17">
      <c r="P1133" t="str">
        <f>CONCATENATE(ROW(P1133)-2," - ",Komponenty!B1157)</f>
        <v xml:space="preserve">1131 - </v>
      </c>
      <c r="Q1133" t="str">
        <f>CONCATENATE(Opatrenia!B1134&amp;" - "&amp;Opatrenia!D1134)</f>
        <v xml:space="preserve"> - </v>
      </c>
    </row>
    <row r="1134" spans="16:17">
      <c r="P1134" t="str">
        <f>CONCATENATE(ROW(P1134)-2," - ",Komponenty!B1158)</f>
        <v xml:space="preserve">1132 - </v>
      </c>
      <c r="Q1134" t="str">
        <f>CONCATENATE(Opatrenia!B1135&amp;" - "&amp;Opatrenia!D1135)</f>
        <v xml:space="preserve"> - </v>
      </c>
    </row>
    <row r="1135" spans="16:17">
      <c r="P1135" t="str">
        <f>CONCATENATE(ROW(P1135)-2," - ",Komponenty!B1159)</f>
        <v xml:space="preserve">1133 - </v>
      </c>
      <c r="Q1135" t="str">
        <f>CONCATENATE(Opatrenia!B1136&amp;" - "&amp;Opatrenia!D1136)</f>
        <v xml:space="preserve"> - </v>
      </c>
    </row>
    <row r="1136" spans="16:17">
      <c r="P1136" t="str">
        <f>CONCATENATE(ROW(P1136)-2," - ",Komponenty!B1160)</f>
        <v xml:space="preserve">1134 - </v>
      </c>
      <c r="Q1136" t="str">
        <f>CONCATENATE(Opatrenia!B1137&amp;" - "&amp;Opatrenia!D1137)</f>
        <v xml:space="preserve"> - </v>
      </c>
    </row>
    <row r="1137" spans="16:17">
      <c r="P1137" t="str">
        <f>CONCATENATE(ROW(P1137)-2," - ",Komponenty!B1161)</f>
        <v xml:space="preserve">1135 - </v>
      </c>
      <c r="Q1137" t="str">
        <f>CONCATENATE(Opatrenia!B1138&amp;" - "&amp;Opatrenia!D1138)</f>
        <v xml:space="preserve"> - </v>
      </c>
    </row>
    <row r="1138" spans="16:17">
      <c r="P1138" t="str">
        <f>CONCATENATE(ROW(P1138)-2," - ",Komponenty!B1162)</f>
        <v xml:space="preserve">1136 - </v>
      </c>
      <c r="Q1138" t="str">
        <f>CONCATENATE(Opatrenia!B1139&amp;" - "&amp;Opatrenia!D1139)</f>
        <v xml:space="preserve"> - </v>
      </c>
    </row>
    <row r="1139" spans="16:17">
      <c r="P1139" t="str">
        <f>CONCATENATE(ROW(P1139)-2," - ",Komponenty!B1163)</f>
        <v xml:space="preserve">1137 - </v>
      </c>
      <c r="Q1139" t="str">
        <f>CONCATENATE(Opatrenia!B1140&amp;" - "&amp;Opatrenia!D1140)</f>
        <v xml:space="preserve"> - </v>
      </c>
    </row>
    <row r="1140" spans="16:17">
      <c r="P1140" t="str">
        <f>CONCATENATE(ROW(P1140)-2," - ",Komponenty!B1164)</f>
        <v xml:space="preserve">1138 - </v>
      </c>
      <c r="Q1140" t="str">
        <f>CONCATENATE(Opatrenia!B1141&amp;" - "&amp;Opatrenia!D1141)</f>
        <v xml:space="preserve"> - </v>
      </c>
    </row>
    <row r="1141" spans="16:17">
      <c r="P1141" t="str">
        <f>CONCATENATE(ROW(P1141)-2," - ",Komponenty!B1165)</f>
        <v xml:space="preserve">1139 - </v>
      </c>
      <c r="Q1141" t="str">
        <f>CONCATENATE(Opatrenia!B1142&amp;" - "&amp;Opatrenia!D1142)</f>
        <v xml:space="preserve"> - </v>
      </c>
    </row>
    <row r="1142" spans="16:17">
      <c r="P1142" t="str">
        <f>CONCATENATE(ROW(P1142)-2," - ",Komponenty!B1166)</f>
        <v xml:space="preserve">1140 - </v>
      </c>
      <c r="Q1142" t="str">
        <f>CONCATENATE(Opatrenia!B1143&amp;" - "&amp;Opatrenia!D1143)</f>
        <v xml:space="preserve"> - </v>
      </c>
    </row>
    <row r="1143" spans="16:17">
      <c r="P1143" t="str">
        <f>CONCATENATE(ROW(P1143)-2," - ",Komponenty!B1167)</f>
        <v xml:space="preserve">1141 - </v>
      </c>
      <c r="Q1143" t="str">
        <f>CONCATENATE(Opatrenia!B1144&amp;" - "&amp;Opatrenia!D1144)</f>
        <v xml:space="preserve"> - </v>
      </c>
    </row>
    <row r="1144" spans="16:17">
      <c r="P1144" t="str">
        <f>CONCATENATE(ROW(P1144)-2," - ",Komponenty!B1168)</f>
        <v xml:space="preserve">1142 - </v>
      </c>
      <c r="Q1144" t="str">
        <f>CONCATENATE(Opatrenia!B1145&amp;" - "&amp;Opatrenia!D1145)</f>
        <v xml:space="preserve"> - </v>
      </c>
    </row>
    <row r="1145" spans="16:17">
      <c r="P1145" t="str">
        <f>CONCATENATE(ROW(P1145)-2," - ",Komponenty!B1169)</f>
        <v xml:space="preserve">1143 - </v>
      </c>
      <c r="Q1145" t="str">
        <f>CONCATENATE(Opatrenia!B1146&amp;" - "&amp;Opatrenia!D1146)</f>
        <v xml:space="preserve"> - </v>
      </c>
    </row>
    <row r="1146" spans="16:17">
      <c r="P1146" t="str">
        <f>CONCATENATE(ROW(P1146)-2," - ",Komponenty!B1170)</f>
        <v xml:space="preserve">1144 - </v>
      </c>
      <c r="Q1146" t="str">
        <f>CONCATENATE(Opatrenia!B1147&amp;" - "&amp;Opatrenia!D1147)</f>
        <v xml:space="preserve"> - </v>
      </c>
    </row>
    <row r="1147" spans="16:17">
      <c r="P1147" t="str">
        <f>CONCATENATE(ROW(P1147)-2," - ",Komponenty!B1171)</f>
        <v xml:space="preserve">1145 - </v>
      </c>
      <c r="Q1147" t="str">
        <f>CONCATENATE(Opatrenia!B1148&amp;" - "&amp;Opatrenia!D1148)</f>
        <v xml:space="preserve"> - </v>
      </c>
    </row>
    <row r="1148" spans="16:17">
      <c r="P1148" t="str">
        <f>CONCATENATE(ROW(P1148)-2," - ",Komponenty!B1172)</f>
        <v xml:space="preserve">1146 - </v>
      </c>
      <c r="Q1148" t="str">
        <f>CONCATENATE(Opatrenia!B1149&amp;" - "&amp;Opatrenia!D1149)</f>
        <v xml:space="preserve"> - </v>
      </c>
    </row>
    <row r="1149" spans="16:17">
      <c r="P1149" t="str">
        <f>CONCATENATE(ROW(P1149)-2," - ",Komponenty!B1173)</f>
        <v xml:space="preserve">1147 - </v>
      </c>
      <c r="Q1149" t="str">
        <f>CONCATENATE(Opatrenia!B1150&amp;" - "&amp;Opatrenia!D1150)</f>
        <v xml:space="preserve"> - </v>
      </c>
    </row>
    <row r="1150" spans="16:17">
      <c r="P1150" t="str">
        <f>CONCATENATE(ROW(P1150)-2," - ",Komponenty!B1174)</f>
        <v xml:space="preserve">1148 - </v>
      </c>
      <c r="Q1150" t="str">
        <f>CONCATENATE(Opatrenia!B1151&amp;" - "&amp;Opatrenia!D1151)</f>
        <v xml:space="preserve"> - </v>
      </c>
    </row>
    <row r="1151" spans="16:17">
      <c r="P1151" t="str">
        <f>CONCATENATE(ROW(P1151)-2," - ",Komponenty!B1175)</f>
        <v xml:space="preserve">1149 - </v>
      </c>
      <c r="Q1151" t="str">
        <f>CONCATENATE(Opatrenia!B1152&amp;" - "&amp;Opatrenia!D1152)</f>
        <v xml:space="preserve"> - </v>
      </c>
    </row>
    <row r="1152" spans="16:17">
      <c r="P1152" t="str">
        <f>CONCATENATE(ROW(P1152)-2," - ",Komponenty!B1176)</f>
        <v xml:space="preserve">1150 - </v>
      </c>
      <c r="Q1152" t="str">
        <f>CONCATENATE(Opatrenia!B1153&amp;" - "&amp;Opatrenia!D1153)</f>
        <v xml:space="preserve"> - </v>
      </c>
    </row>
    <row r="1153" spans="16:17">
      <c r="P1153" t="str">
        <f>CONCATENATE(ROW(P1153)-2," - ",Komponenty!B1177)</f>
        <v xml:space="preserve">1151 - </v>
      </c>
      <c r="Q1153" t="str">
        <f>CONCATENATE(Opatrenia!B1154&amp;" - "&amp;Opatrenia!D1154)</f>
        <v xml:space="preserve"> - </v>
      </c>
    </row>
    <row r="1154" spans="16:17">
      <c r="P1154" t="str">
        <f>CONCATENATE(ROW(P1154)-2," - ",Komponenty!B1178)</f>
        <v xml:space="preserve">1152 - </v>
      </c>
      <c r="Q1154" t="str">
        <f>CONCATENATE(Opatrenia!B1155&amp;" - "&amp;Opatrenia!D1155)</f>
        <v xml:space="preserve"> - </v>
      </c>
    </row>
    <row r="1155" spans="16:17">
      <c r="P1155" t="str">
        <f>CONCATENATE(ROW(P1155)-2," - ",Komponenty!B1179)</f>
        <v xml:space="preserve">1153 - </v>
      </c>
      <c r="Q1155" t="str">
        <f>CONCATENATE(Opatrenia!B1156&amp;" - "&amp;Opatrenia!D1156)</f>
        <v xml:space="preserve"> - </v>
      </c>
    </row>
    <row r="1156" spans="16:17">
      <c r="P1156" t="str">
        <f>CONCATENATE(ROW(P1156)-2," - ",Komponenty!B1180)</f>
        <v xml:space="preserve">1154 - </v>
      </c>
      <c r="Q1156" t="str">
        <f>CONCATENATE(Opatrenia!B1157&amp;" - "&amp;Opatrenia!D1157)</f>
        <v xml:space="preserve"> - </v>
      </c>
    </row>
    <row r="1157" spans="16:17">
      <c r="P1157" t="str">
        <f>CONCATENATE(ROW(P1157)-2," - ",Komponenty!B1181)</f>
        <v xml:space="preserve">1155 - </v>
      </c>
      <c r="Q1157" t="str">
        <f>CONCATENATE(Opatrenia!B1158&amp;" - "&amp;Opatrenia!D1158)</f>
        <v xml:space="preserve"> - </v>
      </c>
    </row>
    <row r="1158" spans="16:17">
      <c r="P1158" t="str">
        <f>CONCATENATE(ROW(P1158)-2," - ",Komponenty!B1182)</f>
        <v xml:space="preserve">1156 - </v>
      </c>
      <c r="Q1158" t="str">
        <f>CONCATENATE(Opatrenia!B1159&amp;" - "&amp;Opatrenia!D1159)</f>
        <v xml:space="preserve"> - </v>
      </c>
    </row>
    <row r="1159" spans="16:17">
      <c r="P1159" t="str">
        <f>CONCATENATE(ROW(P1159)-2," - ",Komponenty!B1183)</f>
        <v xml:space="preserve">1157 - </v>
      </c>
      <c r="Q1159" t="str">
        <f>CONCATENATE(Opatrenia!B1160&amp;" - "&amp;Opatrenia!D1160)</f>
        <v xml:space="preserve"> - </v>
      </c>
    </row>
    <row r="1160" spans="16:17">
      <c r="P1160" t="str">
        <f>CONCATENATE(ROW(P1160)-2," - ",Komponenty!B1184)</f>
        <v xml:space="preserve">1158 - </v>
      </c>
      <c r="Q1160" t="str">
        <f>CONCATENATE(Opatrenia!B1161&amp;" - "&amp;Opatrenia!D1161)</f>
        <v xml:space="preserve"> - </v>
      </c>
    </row>
    <row r="1161" spans="16:17">
      <c r="P1161" t="str">
        <f>CONCATENATE(ROW(P1161)-2," - ",Komponenty!B1185)</f>
        <v xml:space="preserve">1159 - </v>
      </c>
      <c r="Q1161" t="str">
        <f>CONCATENATE(Opatrenia!B1162&amp;" - "&amp;Opatrenia!D1162)</f>
        <v xml:space="preserve"> - </v>
      </c>
    </row>
    <row r="1162" spans="16:17">
      <c r="P1162" t="str">
        <f>CONCATENATE(ROW(P1162)-2," - ",Komponenty!B1186)</f>
        <v xml:space="preserve">1160 - </v>
      </c>
      <c r="Q1162" t="str">
        <f>CONCATENATE(Opatrenia!B1163&amp;" - "&amp;Opatrenia!D1163)</f>
        <v xml:space="preserve"> - </v>
      </c>
    </row>
    <row r="1163" spans="16:17">
      <c r="P1163" t="str">
        <f>CONCATENATE(ROW(P1163)-2," - ",Komponenty!B1187)</f>
        <v xml:space="preserve">1161 - </v>
      </c>
      <c r="Q1163" t="str">
        <f>CONCATENATE(Opatrenia!B1164&amp;" - "&amp;Opatrenia!D1164)</f>
        <v xml:space="preserve"> - </v>
      </c>
    </row>
    <row r="1164" spans="16:17">
      <c r="P1164" t="str">
        <f>CONCATENATE(ROW(P1164)-2," - ",Komponenty!B1188)</f>
        <v xml:space="preserve">1162 - </v>
      </c>
      <c r="Q1164" t="str">
        <f>CONCATENATE(Opatrenia!B1165&amp;" - "&amp;Opatrenia!D1165)</f>
        <v xml:space="preserve"> - </v>
      </c>
    </row>
    <row r="1165" spans="16:17">
      <c r="P1165" t="str">
        <f>CONCATENATE(ROW(P1165)-2," - ",Komponenty!B1189)</f>
        <v xml:space="preserve">1163 - </v>
      </c>
      <c r="Q1165" t="str">
        <f>CONCATENATE(Opatrenia!B1166&amp;" - "&amp;Opatrenia!D1166)</f>
        <v xml:space="preserve"> - </v>
      </c>
    </row>
    <row r="1166" spans="16:17">
      <c r="P1166" t="str">
        <f>CONCATENATE(ROW(P1166)-2," - ",Komponenty!B1190)</f>
        <v xml:space="preserve">1164 - </v>
      </c>
      <c r="Q1166" t="str">
        <f>CONCATENATE(Opatrenia!B1167&amp;" - "&amp;Opatrenia!D1167)</f>
        <v xml:space="preserve"> - </v>
      </c>
    </row>
    <row r="1167" spans="16:17">
      <c r="P1167" t="str">
        <f>CONCATENATE(ROW(P1167)-2," - ",Komponenty!B1191)</f>
        <v xml:space="preserve">1165 - </v>
      </c>
      <c r="Q1167" t="str">
        <f>CONCATENATE(Opatrenia!B1168&amp;" - "&amp;Opatrenia!D1168)</f>
        <v xml:space="preserve"> - </v>
      </c>
    </row>
    <row r="1168" spans="16:17">
      <c r="P1168" t="str">
        <f>CONCATENATE(ROW(P1168)-2," - ",Komponenty!B1192)</f>
        <v xml:space="preserve">1166 - </v>
      </c>
      <c r="Q1168" t="str">
        <f>CONCATENATE(Opatrenia!B1169&amp;" - "&amp;Opatrenia!D1169)</f>
        <v xml:space="preserve"> - </v>
      </c>
    </row>
    <row r="1169" spans="16:17">
      <c r="P1169" t="str">
        <f>CONCATENATE(ROW(P1169)-2," - ",Komponenty!B1193)</f>
        <v xml:space="preserve">1167 - </v>
      </c>
      <c r="Q1169" t="str">
        <f>CONCATENATE(Opatrenia!B1170&amp;" - "&amp;Opatrenia!D1170)</f>
        <v xml:space="preserve"> - </v>
      </c>
    </row>
    <row r="1170" spans="16:17">
      <c r="P1170" t="str">
        <f>CONCATENATE(ROW(P1170)-2," - ",Komponenty!B1194)</f>
        <v xml:space="preserve">1168 - </v>
      </c>
      <c r="Q1170" t="str">
        <f>CONCATENATE(Opatrenia!B1171&amp;" - "&amp;Opatrenia!D1171)</f>
        <v xml:space="preserve"> - </v>
      </c>
    </row>
    <row r="1171" spans="16:17">
      <c r="P1171" t="str">
        <f>CONCATENATE(ROW(P1171)-2," - ",Komponenty!B1195)</f>
        <v xml:space="preserve">1169 - </v>
      </c>
      <c r="Q1171" t="str">
        <f>CONCATENATE(Opatrenia!B1172&amp;" - "&amp;Opatrenia!D1172)</f>
        <v xml:space="preserve"> - </v>
      </c>
    </row>
    <row r="1172" spans="16:17">
      <c r="P1172" t="str">
        <f>CONCATENATE(ROW(P1172)-2," - ",Komponenty!B1196)</f>
        <v xml:space="preserve">1170 - </v>
      </c>
      <c r="Q1172" t="str">
        <f>CONCATENATE(Opatrenia!B1173&amp;" - "&amp;Opatrenia!D1173)</f>
        <v xml:space="preserve"> - </v>
      </c>
    </row>
    <row r="1173" spans="16:17">
      <c r="P1173" t="str">
        <f>CONCATENATE(ROW(P1173)-2," - ",Komponenty!B1197)</f>
        <v xml:space="preserve">1171 - </v>
      </c>
      <c r="Q1173" t="str">
        <f>CONCATENATE(Opatrenia!B1174&amp;" - "&amp;Opatrenia!D1174)</f>
        <v xml:space="preserve"> - </v>
      </c>
    </row>
    <row r="1174" spans="16:17">
      <c r="P1174" t="str">
        <f>CONCATENATE(ROW(P1174)-2," - ",Komponenty!B1198)</f>
        <v xml:space="preserve">1172 - </v>
      </c>
      <c r="Q1174" t="str">
        <f>CONCATENATE(Opatrenia!B1175&amp;" - "&amp;Opatrenia!D1175)</f>
        <v xml:space="preserve"> - </v>
      </c>
    </row>
    <row r="1175" spans="16:17">
      <c r="P1175" t="str">
        <f>CONCATENATE(ROW(P1175)-2," - ",Komponenty!B1199)</f>
        <v xml:space="preserve">1173 - </v>
      </c>
      <c r="Q1175" t="str">
        <f>CONCATENATE(Opatrenia!B1176&amp;" - "&amp;Opatrenia!D1176)</f>
        <v xml:space="preserve"> - </v>
      </c>
    </row>
    <row r="1176" spans="16:17">
      <c r="P1176" t="str">
        <f>CONCATENATE(ROW(P1176)-2," - ",Komponenty!B1200)</f>
        <v xml:space="preserve">1174 - </v>
      </c>
      <c r="Q1176" t="str">
        <f>CONCATENATE(Opatrenia!B1177&amp;" - "&amp;Opatrenia!D1177)</f>
        <v xml:space="preserve"> - </v>
      </c>
    </row>
    <row r="1177" spans="16:17">
      <c r="P1177" t="str">
        <f>CONCATENATE(ROW(P1177)-2," - ",Komponenty!B1201)</f>
        <v xml:space="preserve">1175 - </v>
      </c>
      <c r="Q1177" t="str">
        <f>CONCATENATE(Opatrenia!B1178&amp;" - "&amp;Opatrenia!D1178)</f>
        <v xml:space="preserve"> - </v>
      </c>
    </row>
    <row r="1178" spans="16:17">
      <c r="P1178" t="str">
        <f>CONCATENATE(ROW(P1178)-2," - ",Komponenty!B1202)</f>
        <v xml:space="preserve">1176 - </v>
      </c>
      <c r="Q1178" t="str">
        <f>CONCATENATE(Opatrenia!B1179&amp;" - "&amp;Opatrenia!D1179)</f>
        <v xml:space="preserve"> - </v>
      </c>
    </row>
    <row r="1179" spans="16:17">
      <c r="P1179" t="str">
        <f>CONCATENATE(ROW(P1179)-2," - ",Komponenty!B1203)</f>
        <v xml:space="preserve">1177 - </v>
      </c>
      <c r="Q1179" t="str">
        <f>CONCATENATE(Opatrenia!B1180&amp;" - "&amp;Opatrenia!D1180)</f>
        <v xml:space="preserve"> - </v>
      </c>
    </row>
    <row r="1180" spans="16:17">
      <c r="P1180" t="str">
        <f>CONCATENATE(ROW(P1180)-2," - ",Komponenty!B1204)</f>
        <v xml:space="preserve">1178 - </v>
      </c>
      <c r="Q1180" t="str">
        <f>CONCATENATE(Opatrenia!B1181&amp;" - "&amp;Opatrenia!D1181)</f>
        <v xml:space="preserve"> - </v>
      </c>
    </row>
    <row r="1181" spans="16:17">
      <c r="P1181" t="str">
        <f>CONCATENATE(ROW(P1181)-2," - ",Komponenty!B1205)</f>
        <v xml:space="preserve">1179 - </v>
      </c>
      <c r="Q1181" t="str">
        <f>CONCATENATE(Opatrenia!B1182&amp;" - "&amp;Opatrenia!D1182)</f>
        <v xml:space="preserve"> - </v>
      </c>
    </row>
    <row r="1182" spans="16:17">
      <c r="P1182" t="str">
        <f>CONCATENATE(ROW(P1182)-2," - ",Komponenty!B1206)</f>
        <v xml:space="preserve">1180 - </v>
      </c>
      <c r="Q1182" t="str">
        <f>CONCATENATE(Opatrenia!B1183&amp;" - "&amp;Opatrenia!D1183)</f>
        <v xml:space="preserve"> - </v>
      </c>
    </row>
    <row r="1183" spans="16:17">
      <c r="P1183" t="str">
        <f>CONCATENATE(ROW(P1183)-2," - ",Komponenty!B1207)</f>
        <v xml:space="preserve">1181 - </v>
      </c>
      <c r="Q1183" t="str">
        <f>CONCATENATE(Opatrenia!B1184&amp;" - "&amp;Opatrenia!D1184)</f>
        <v xml:space="preserve"> - </v>
      </c>
    </row>
    <row r="1184" spans="16:17">
      <c r="P1184" t="str">
        <f>CONCATENATE(ROW(P1184)-2," - ",Komponenty!B1208)</f>
        <v xml:space="preserve">1182 - </v>
      </c>
      <c r="Q1184" t="str">
        <f>CONCATENATE(Opatrenia!B1185&amp;" - "&amp;Opatrenia!D1185)</f>
        <v xml:space="preserve"> - </v>
      </c>
    </row>
    <row r="1185" spans="16:17">
      <c r="P1185" t="str">
        <f>CONCATENATE(ROW(P1185)-2," - ",Komponenty!B1209)</f>
        <v xml:space="preserve">1183 - </v>
      </c>
      <c r="Q1185" t="str">
        <f>CONCATENATE(Opatrenia!B1186&amp;" - "&amp;Opatrenia!D1186)</f>
        <v xml:space="preserve"> - </v>
      </c>
    </row>
    <row r="1186" spans="16:17">
      <c r="P1186" t="str">
        <f>CONCATENATE(ROW(P1186)-2," - ",Komponenty!B1210)</f>
        <v xml:space="preserve">1184 - </v>
      </c>
      <c r="Q1186" t="str">
        <f>CONCATENATE(Opatrenia!B1187&amp;" - "&amp;Opatrenia!D1187)</f>
        <v xml:space="preserve"> - </v>
      </c>
    </row>
    <row r="1187" spans="16:17">
      <c r="P1187" t="str">
        <f>CONCATENATE(ROW(P1187)-2," - ",Komponenty!B1211)</f>
        <v xml:space="preserve">1185 - </v>
      </c>
      <c r="Q1187" t="str">
        <f>CONCATENATE(Opatrenia!B1188&amp;" - "&amp;Opatrenia!D1188)</f>
        <v xml:space="preserve"> - </v>
      </c>
    </row>
    <row r="1188" spans="16:17">
      <c r="P1188" t="str">
        <f>CONCATENATE(ROW(P1188)-2," - ",Komponenty!B1212)</f>
        <v xml:space="preserve">1186 - </v>
      </c>
      <c r="Q1188" t="str">
        <f>CONCATENATE(Opatrenia!B1189&amp;" - "&amp;Opatrenia!D1189)</f>
        <v xml:space="preserve"> - </v>
      </c>
    </row>
    <row r="1189" spans="16:17">
      <c r="P1189" t="str">
        <f>CONCATENATE(ROW(P1189)-2," - ",Komponenty!B1213)</f>
        <v xml:space="preserve">1187 - </v>
      </c>
      <c r="Q1189" t="str">
        <f>CONCATENATE(Opatrenia!B1190&amp;" - "&amp;Opatrenia!D1190)</f>
        <v xml:space="preserve"> - </v>
      </c>
    </row>
    <row r="1190" spans="16:17">
      <c r="P1190" t="str">
        <f>CONCATENATE(ROW(P1190)-2," - ",Komponenty!B1214)</f>
        <v xml:space="preserve">1188 - </v>
      </c>
      <c r="Q1190" t="str">
        <f>CONCATENATE(Opatrenia!B1191&amp;" - "&amp;Opatrenia!D1191)</f>
        <v xml:space="preserve"> - </v>
      </c>
    </row>
    <row r="1191" spans="16:17">
      <c r="P1191" t="str">
        <f>CONCATENATE(ROW(P1191)-2," - ",Komponenty!B1215)</f>
        <v xml:space="preserve">1189 - </v>
      </c>
      <c r="Q1191" t="str">
        <f>CONCATENATE(Opatrenia!B1192&amp;" - "&amp;Opatrenia!D1192)</f>
        <v xml:space="preserve"> - </v>
      </c>
    </row>
    <row r="1192" spans="16:17">
      <c r="P1192" t="str">
        <f>CONCATENATE(ROW(P1192)-2," - ",Komponenty!B1216)</f>
        <v xml:space="preserve">1190 - </v>
      </c>
      <c r="Q1192" t="str">
        <f>CONCATENATE(Opatrenia!B1193&amp;" - "&amp;Opatrenia!D1193)</f>
        <v xml:space="preserve"> - </v>
      </c>
    </row>
    <row r="1193" spans="16:17">
      <c r="P1193" t="str">
        <f>CONCATENATE(ROW(P1193)-2," - ",Komponenty!B1217)</f>
        <v xml:space="preserve">1191 - </v>
      </c>
      <c r="Q1193" t="str">
        <f>CONCATENATE(Opatrenia!B1194&amp;" - "&amp;Opatrenia!D1194)</f>
        <v xml:space="preserve"> - </v>
      </c>
    </row>
    <row r="1194" spans="16:17">
      <c r="P1194" t="str">
        <f>CONCATENATE(ROW(P1194)-2," - ",Komponenty!B1218)</f>
        <v xml:space="preserve">1192 - </v>
      </c>
      <c r="Q1194" t="str">
        <f>CONCATENATE(Opatrenia!B1195&amp;" - "&amp;Opatrenia!D1195)</f>
        <v xml:space="preserve"> - </v>
      </c>
    </row>
    <row r="1195" spans="16:17">
      <c r="P1195" t="str">
        <f>CONCATENATE(ROW(P1195)-2," - ",Komponenty!B1219)</f>
        <v xml:space="preserve">1193 - </v>
      </c>
      <c r="Q1195" t="str">
        <f>CONCATENATE(Opatrenia!B1196&amp;" - "&amp;Opatrenia!D1196)</f>
        <v xml:space="preserve"> - </v>
      </c>
    </row>
    <row r="1196" spans="16:17">
      <c r="P1196" t="str">
        <f>CONCATENATE(ROW(P1196)-2," - ",Komponenty!B1220)</f>
        <v xml:space="preserve">1194 - </v>
      </c>
      <c r="Q1196" t="str">
        <f>CONCATENATE(Opatrenia!B1197&amp;" - "&amp;Opatrenia!D1197)</f>
        <v xml:space="preserve"> - </v>
      </c>
    </row>
    <row r="1197" spans="16:17">
      <c r="P1197" t="str">
        <f>CONCATENATE(ROW(P1197)-2," - ",Komponenty!B1221)</f>
        <v xml:space="preserve">1195 - </v>
      </c>
      <c r="Q1197" t="str">
        <f>CONCATENATE(Opatrenia!B1198&amp;" - "&amp;Opatrenia!D1198)</f>
        <v xml:space="preserve"> - </v>
      </c>
    </row>
    <row r="1198" spans="16:17">
      <c r="P1198" t="str">
        <f>CONCATENATE(ROW(P1198)-2," - ",Komponenty!B1222)</f>
        <v xml:space="preserve">1196 - </v>
      </c>
      <c r="Q1198" t="str">
        <f>CONCATENATE(Opatrenia!B1199&amp;" - "&amp;Opatrenia!D1199)</f>
        <v xml:space="preserve"> - </v>
      </c>
    </row>
    <row r="1199" spans="16:17">
      <c r="P1199" t="str">
        <f>CONCATENATE(ROW(P1199)-2," - ",Komponenty!B1223)</f>
        <v xml:space="preserve">1197 - </v>
      </c>
      <c r="Q1199" t="str">
        <f>CONCATENATE(Opatrenia!B1200&amp;" - "&amp;Opatrenia!D1200)</f>
        <v xml:space="preserve"> - </v>
      </c>
    </row>
    <row r="1200" spans="16:17">
      <c r="P1200" t="str">
        <f>CONCATENATE(ROW(P1200)-2," - ",Komponenty!B1224)</f>
        <v xml:space="preserve">1198 - </v>
      </c>
      <c r="Q1200" t="str">
        <f>CONCATENATE(Opatrenia!B1201&amp;" - "&amp;Opatrenia!D1201)</f>
        <v xml:space="preserve"> - </v>
      </c>
    </row>
    <row r="1201" spans="16:17">
      <c r="P1201" t="str">
        <f>CONCATENATE(ROW(P1201)-2," - ",Komponenty!B1225)</f>
        <v xml:space="preserve">1199 - </v>
      </c>
      <c r="Q1201" t="str">
        <f>CONCATENATE(Opatrenia!B1202&amp;" - "&amp;Opatrenia!D1202)</f>
        <v xml:space="preserve"> - </v>
      </c>
    </row>
    <row r="1202" spans="16:17">
      <c r="P1202" t="str">
        <f>CONCATENATE(ROW(P1202)-2," - ",Komponenty!B1226)</f>
        <v xml:space="preserve">1200 - </v>
      </c>
      <c r="Q1202" t="str">
        <f>CONCATENATE(Opatrenia!B1203&amp;" - "&amp;Opatrenia!D1203)</f>
        <v xml:space="preserve"> - </v>
      </c>
    </row>
    <row r="1203" spans="16:17">
      <c r="P1203" t="str">
        <f>CONCATENATE(ROW(P1203)-2," - ",Komponenty!B1227)</f>
        <v xml:space="preserve">1201 - </v>
      </c>
      <c r="Q1203" t="str">
        <f>CONCATENATE(Opatrenia!B1204&amp;" - "&amp;Opatrenia!D1204)</f>
        <v xml:space="preserve"> - </v>
      </c>
    </row>
    <row r="1204" spans="16:17">
      <c r="P1204" t="str">
        <f>CONCATENATE(ROW(P1204)-2," - ",Komponenty!B1228)</f>
        <v xml:space="preserve">1202 - </v>
      </c>
      <c r="Q1204" t="str">
        <f>CONCATENATE(Opatrenia!B1205&amp;" - "&amp;Opatrenia!D1205)</f>
        <v xml:space="preserve"> - </v>
      </c>
    </row>
    <row r="1205" spans="16:17">
      <c r="P1205" t="str">
        <f>CONCATENATE(ROW(P1205)-2," - ",Komponenty!B1229)</f>
        <v xml:space="preserve">1203 - </v>
      </c>
      <c r="Q1205" t="str">
        <f>CONCATENATE(Opatrenia!B1206&amp;" - "&amp;Opatrenia!D1206)</f>
        <v xml:space="preserve"> - </v>
      </c>
    </row>
    <row r="1206" spans="16:17">
      <c r="P1206" t="str">
        <f>CONCATENATE(ROW(P1206)-2," - ",Komponenty!B1230)</f>
        <v xml:space="preserve">1204 - </v>
      </c>
      <c r="Q1206" t="str">
        <f>CONCATENATE(Opatrenia!B1207&amp;" - "&amp;Opatrenia!D1207)</f>
        <v xml:space="preserve"> - </v>
      </c>
    </row>
    <row r="1207" spans="16:17">
      <c r="P1207" t="str">
        <f>CONCATENATE(ROW(P1207)-2," - ",Komponenty!B1231)</f>
        <v xml:space="preserve">1205 - </v>
      </c>
      <c r="Q1207" t="str">
        <f>CONCATENATE(Opatrenia!B1208&amp;" - "&amp;Opatrenia!D1208)</f>
        <v xml:space="preserve"> - </v>
      </c>
    </row>
    <row r="1208" spans="16:17">
      <c r="P1208" t="str">
        <f>CONCATENATE(ROW(P1208)-2," - ",Komponenty!B1232)</f>
        <v xml:space="preserve">1206 - </v>
      </c>
      <c r="Q1208" t="str">
        <f>CONCATENATE(Opatrenia!B1209&amp;" - "&amp;Opatrenia!D1209)</f>
        <v xml:space="preserve"> - </v>
      </c>
    </row>
    <row r="1209" spans="16:17">
      <c r="P1209" t="str">
        <f>CONCATENATE(ROW(P1209)-2," - ",Komponenty!B1233)</f>
        <v xml:space="preserve">1207 - </v>
      </c>
      <c r="Q1209" t="str">
        <f>CONCATENATE(Opatrenia!B1210&amp;" - "&amp;Opatrenia!D1210)</f>
        <v xml:space="preserve"> - </v>
      </c>
    </row>
    <row r="1210" spans="16:17">
      <c r="P1210" t="str">
        <f>CONCATENATE(ROW(P1210)-2," - ",Komponenty!B1234)</f>
        <v xml:space="preserve">1208 - </v>
      </c>
      <c r="Q1210" t="str">
        <f>CONCATENATE(Opatrenia!B1211&amp;" - "&amp;Opatrenia!D1211)</f>
        <v xml:space="preserve"> - </v>
      </c>
    </row>
    <row r="1211" spans="16:17">
      <c r="P1211" t="str">
        <f>CONCATENATE(ROW(P1211)-2," - ",Komponenty!B1235)</f>
        <v xml:space="preserve">1209 - </v>
      </c>
      <c r="Q1211" t="str">
        <f>CONCATENATE(Opatrenia!B1212&amp;" - "&amp;Opatrenia!D1212)</f>
        <v xml:space="preserve"> - </v>
      </c>
    </row>
    <row r="1212" spans="16:17">
      <c r="P1212" t="str">
        <f>CONCATENATE(ROW(P1212)-2," - ",Komponenty!B1236)</f>
        <v xml:space="preserve">1210 - </v>
      </c>
      <c r="Q1212" t="str">
        <f>CONCATENATE(Opatrenia!B1213&amp;" - "&amp;Opatrenia!D1213)</f>
        <v xml:space="preserve"> - </v>
      </c>
    </row>
    <row r="1213" spans="16:17">
      <c r="P1213" t="str">
        <f>CONCATENATE(ROW(P1213)-2," - ",Komponenty!B1237)</f>
        <v xml:space="preserve">1211 - </v>
      </c>
      <c r="Q1213" t="str">
        <f>CONCATENATE(Opatrenia!B1214&amp;" - "&amp;Opatrenia!D1214)</f>
        <v xml:space="preserve"> - </v>
      </c>
    </row>
    <row r="1214" spans="16:17">
      <c r="P1214" t="str">
        <f>CONCATENATE(ROW(P1214)-2," - ",Komponenty!B1238)</f>
        <v xml:space="preserve">1212 - </v>
      </c>
      <c r="Q1214" t="str">
        <f>CONCATENATE(Opatrenia!B1215&amp;" - "&amp;Opatrenia!D1215)</f>
        <v xml:space="preserve"> - </v>
      </c>
    </row>
    <row r="1215" spans="16:17">
      <c r="P1215" t="str">
        <f>CONCATENATE(ROW(P1215)-2," - ",Komponenty!B1239)</f>
        <v xml:space="preserve">1213 - </v>
      </c>
      <c r="Q1215" t="str">
        <f>CONCATENATE(Opatrenia!B1216&amp;" - "&amp;Opatrenia!D1216)</f>
        <v xml:space="preserve"> - </v>
      </c>
    </row>
    <row r="1216" spans="16:17">
      <c r="P1216" t="str">
        <f>CONCATENATE(ROW(P1216)-2," - ",Komponenty!B1240)</f>
        <v xml:space="preserve">1214 - </v>
      </c>
      <c r="Q1216" t="str">
        <f>CONCATENATE(Opatrenia!B1217&amp;" - "&amp;Opatrenia!D1217)</f>
        <v xml:space="preserve"> - </v>
      </c>
    </row>
    <row r="1217" spans="16:17">
      <c r="P1217" t="str">
        <f>CONCATENATE(ROW(P1217)-2," - ",Komponenty!B1241)</f>
        <v xml:space="preserve">1215 - </v>
      </c>
      <c r="Q1217" t="str">
        <f>CONCATENATE(Opatrenia!B1218&amp;" - "&amp;Opatrenia!D1218)</f>
        <v xml:space="preserve"> - </v>
      </c>
    </row>
    <row r="1218" spans="16:17">
      <c r="P1218" t="str">
        <f>CONCATENATE(ROW(P1218)-2," - ",Komponenty!B1242)</f>
        <v xml:space="preserve">1216 - </v>
      </c>
      <c r="Q1218" t="str">
        <f>CONCATENATE(Opatrenia!B1219&amp;" - "&amp;Opatrenia!D1219)</f>
        <v xml:space="preserve"> - </v>
      </c>
    </row>
    <row r="1219" spans="16:17">
      <c r="P1219" t="str">
        <f>CONCATENATE(ROW(P1219)-2," - ",Komponenty!B1243)</f>
        <v xml:space="preserve">1217 - </v>
      </c>
      <c r="Q1219" t="str">
        <f>CONCATENATE(Opatrenia!B1220&amp;" - "&amp;Opatrenia!D1220)</f>
        <v xml:space="preserve"> - </v>
      </c>
    </row>
    <row r="1220" spans="16:17">
      <c r="P1220" t="str">
        <f>CONCATENATE(ROW(P1220)-2," - ",Komponenty!B1244)</f>
        <v xml:space="preserve">1218 - </v>
      </c>
      <c r="Q1220" t="str">
        <f>CONCATENATE(Opatrenia!B1221&amp;" - "&amp;Opatrenia!D1221)</f>
        <v xml:space="preserve"> - </v>
      </c>
    </row>
    <row r="1221" spans="16:17">
      <c r="P1221" t="str">
        <f>CONCATENATE(ROW(P1221)-2," - ",Komponenty!B1245)</f>
        <v xml:space="preserve">1219 - </v>
      </c>
      <c r="Q1221" t="str">
        <f>CONCATENATE(Opatrenia!B1222&amp;" - "&amp;Opatrenia!D1222)</f>
        <v xml:space="preserve"> - </v>
      </c>
    </row>
    <row r="1222" spans="16:17">
      <c r="P1222" t="str">
        <f>CONCATENATE(ROW(P1222)-2," - ",Komponenty!B1246)</f>
        <v xml:space="preserve">1220 - </v>
      </c>
      <c r="Q1222" t="str">
        <f>CONCATENATE(Opatrenia!B1223&amp;" - "&amp;Opatrenia!D1223)</f>
        <v xml:space="preserve"> - </v>
      </c>
    </row>
    <row r="1223" spans="16:17">
      <c r="P1223" t="str">
        <f>CONCATENATE(ROW(P1223)-2," - ",Komponenty!B1247)</f>
        <v xml:space="preserve">1221 - </v>
      </c>
      <c r="Q1223" t="str">
        <f>CONCATENATE(Opatrenia!B1224&amp;" - "&amp;Opatrenia!D1224)</f>
        <v xml:space="preserve"> - </v>
      </c>
    </row>
    <row r="1224" spans="16:17">
      <c r="P1224" t="str">
        <f>CONCATENATE(ROW(P1224)-2," - ",Komponenty!B1248)</f>
        <v xml:space="preserve">1222 - </v>
      </c>
      <c r="Q1224" t="str">
        <f>CONCATENATE(Opatrenia!B1225&amp;" - "&amp;Opatrenia!D1225)</f>
        <v xml:space="preserve"> - </v>
      </c>
    </row>
    <row r="1225" spans="16:17">
      <c r="P1225" t="str">
        <f>CONCATENATE(ROW(P1225)-2," - ",Komponenty!B1249)</f>
        <v xml:space="preserve">1223 - </v>
      </c>
      <c r="Q1225" t="str">
        <f>CONCATENATE(Opatrenia!B1226&amp;" - "&amp;Opatrenia!D1226)</f>
        <v xml:space="preserve"> - </v>
      </c>
    </row>
    <row r="1226" spans="16:17">
      <c r="P1226" t="str">
        <f>CONCATENATE(ROW(P1226)-2," - ",Komponenty!B1250)</f>
        <v xml:space="preserve">1224 - </v>
      </c>
      <c r="Q1226" t="str">
        <f>CONCATENATE(Opatrenia!B1227&amp;" - "&amp;Opatrenia!D1227)</f>
        <v xml:space="preserve"> - </v>
      </c>
    </row>
    <row r="1227" spans="16:17">
      <c r="P1227" t="str">
        <f>CONCATENATE(ROW(P1227)-2," - ",Komponenty!B1251)</f>
        <v xml:space="preserve">1225 - </v>
      </c>
      <c r="Q1227" t="str">
        <f>CONCATENATE(Opatrenia!B1228&amp;" - "&amp;Opatrenia!D1228)</f>
        <v xml:space="preserve"> - </v>
      </c>
    </row>
    <row r="1228" spans="16:17">
      <c r="P1228" t="str">
        <f>CONCATENATE(ROW(P1228)-2," - ",Komponenty!B1252)</f>
        <v xml:space="preserve">1226 - </v>
      </c>
      <c r="Q1228" t="str">
        <f>CONCATENATE(Opatrenia!B1229&amp;" - "&amp;Opatrenia!D1229)</f>
        <v xml:space="preserve"> - </v>
      </c>
    </row>
    <row r="1229" spans="16:17">
      <c r="P1229" t="str">
        <f>CONCATENATE(ROW(P1229)-2," - ",Komponenty!B1253)</f>
        <v xml:space="preserve">1227 - </v>
      </c>
      <c r="Q1229" t="str">
        <f>CONCATENATE(Opatrenia!B1230&amp;" - "&amp;Opatrenia!D1230)</f>
        <v xml:space="preserve"> - </v>
      </c>
    </row>
    <row r="1230" spans="16:17">
      <c r="P1230" t="str">
        <f>CONCATENATE(ROW(P1230)-2," - ",Komponenty!B1254)</f>
        <v xml:space="preserve">1228 - </v>
      </c>
      <c r="Q1230" t="str">
        <f>CONCATENATE(Opatrenia!B1231&amp;" - "&amp;Opatrenia!D1231)</f>
        <v xml:space="preserve"> - </v>
      </c>
    </row>
    <row r="1231" spans="16:17">
      <c r="P1231" t="str">
        <f>CONCATENATE(ROW(P1231)-2," - ",Komponenty!B1255)</f>
        <v xml:space="preserve">1229 - </v>
      </c>
      <c r="Q1231" t="str">
        <f>CONCATENATE(Opatrenia!B1232&amp;" - "&amp;Opatrenia!D1232)</f>
        <v xml:space="preserve"> - </v>
      </c>
    </row>
    <row r="1232" spans="16:17">
      <c r="P1232" t="str">
        <f>CONCATENATE(ROW(P1232)-2," - ",Komponenty!B1256)</f>
        <v xml:space="preserve">1230 - </v>
      </c>
      <c r="Q1232" t="str">
        <f>CONCATENATE(Opatrenia!B1233&amp;" - "&amp;Opatrenia!D1233)</f>
        <v xml:space="preserve"> - </v>
      </c>
    </row>
    <row r="1233" spans="16:17">
      <c r="P1233" t="str">
        <f>CONCATENATE(ROW(P1233)-2," - ",Komponenty!B1257)</f>
        <v xml:space="preserve">1231 - </v>
      </c>
      <c r="Q1233" t="str">
        <f>CONCATENATE(Opatrenia!B1234&amp;" - "&amp;Opatrenia!D1234)</f>
        <v xml:space="preserve"> - </v>
      </c>
    </row>
    <row r="1234" spans="16:17">
      <c r="P1234" t="str">
        <f>CONCATENATE(ROW(P1234)-2," - ",Komponenty!B1258)</f>
        <v xml:space="preserve">1232 - </v>
      </c>
      <c r="Q1234" t="str">
        <f>CONCATENATE(Opatrenia!B1235&amp;" - "&amp;Opatrenia!D1235)</f>
        <v xml:space="preserve"> - </v>
      </c>
    </row>
    <row r="1235" spans="16:17">
      <c r="P1235" t="str">
        <f>CONCATENATE(ROW(P1235)-2," - ",Komponenty!B1259)</f>
        <v xml:space="preserve">1233 - </v>
      </c>
      <c r="Q1235" t="str">
        <f>CONCATENATE(Opatrenia!B1236&amp;" - "&amp;Opatrenia!D1236)</f>
        <v xml:space="preserve"> - </v>
      </c>
    </row>
    <row r="1236" spans="16:17">
      <c r="P1236" t="str">
        <f>CONCATENATE(ROW(P1236)-2," - ",Komponenty!B1260)</f>
        <v xml:space="preserve">1234 - </v>
      </c>
      <c r="Q1236" t="str">
        <f>CONCATENATE(Opatrenia!B1237&amp;" - "&amp;Opatrenia!D1237)</f>
        <v xml:space="preserve"> - </v>
      </c>
    </row>
    <row r="1237" spans="16:17">
      <c r="P1237" t="str">
        <f>CONCATENATE(ROW(P1237)-2," - ",Komponenty!B1261)</f>
        <v xml:space="preserve">1235 - </v>
      </c>
      <c r="Q1237" t="str">
        <f>CONCATENATE(Opatrenia!B1238&amp;" - "&amp;Opatrenia!D1238)</f>
        <v xml:space="preserve"> - </v>
      </c>
    </row>
    <row r="1238" spans="16:17">
      <c r="P1238" t="str">
        <f>CONCATENATE(ROW(P1238)-2," - ",Komponenty!B1262)</f>
        <v xml:space="preserve">1236 - </v>
      </c>
      <c r="Q1238" t="str">
        <f>CONCATENATE(Opatrenia!B1239&amp;" - "&amp;Opatrenia!D1239)</f>
        <v xml:space="preserve"> - </v>
      </c>
    </row>
    <row r="1239" spans="16:17">
      <c r="P1239" t="str">
        <f>CONCATENATE(ROW(P1239)-2," - ",Komponenty!B1263)</f>
        <v xml:space="preserve">1237 - </v>
      </c>
      <c r="Q1239" t="str">
        <f>CONCATENATE(Opatrenia!B1240&amp;" - "&amp;Opatrenia!D1240)</f>
        <v xml:space="preserve"> - </v>
      </c>
    </row>
    <row r="1240" spans="16:17">
      <c r="P1240" t="str">
        <f>CONCATENATE(ROW(P1240)-2," - ",Komponenty!B1264)</f>
        <v xml:space="preserve">1238 - </v>
      </c>
      <c r="Q1240" t="str">
        <f>CONCATENATE(Opatrenia!B1241&amp;" - "&amp;Opatrenia!D1241)</f>
        <v xml:space="preserve"> - </v>
      </c>
    </row>
    <row r="1241" spans="16:17">
      <c r="P1241" t="str">
        <f>CONCATENATE(ROW(P1241)-2," - ",Komponenty!B1265)</f>
        <v xml:space="preserve">1239 - </v>
      </c>
      <c r="Q1241" t="str">
        <f>CONCATENATE(Opatrenia!B1242&amp;" - "&amp;Opatrenia!D1242)</f>
        <v xml:space="preserve"> - </v>
      </c>
    </row>
    <row r="1242" spans="16:17">
      <c r="P1242" t="str">
        <f>CONCATENATE(ROW(P1242)-2," - ",Komponenty!B1266)</f>
        <v xml:space="preserve">1240 - </v>
      </c>
      <c r="Q1242" t="str">
        <f>CONCATENATE(Opatrenia!B1243&amp;" - "&amp;Opatrenia!D1243)</f>
        <v xml:space="preserve"> - </v>
      </c>
    </row>
    <row r="1243" spans="16:17">
      <c r="P1243" t="str">
        <f>CONCATENATE(ROW(P1243)-2," - ",Komponenty!B1267)</f>
        <v xml:space="preserve">1241 - </v>
      </c>
      <c r="Q1243" t="str">
        <f>CONCATENATE(Opatrenia!B1244&amp;" - "&amp;Opatrenia!D1244)</f>
        <v xml:space="preserve"> - </v>
      </c>
    </row>
    <row r="1244" spans="16:17">
      <c r="P1244" t="str">
        <f>CONCATENATE(ROW(P1244)-2," - ",Komponenty!B1268)</f>
        <v xml:space="preserve">1242 - </v>
      </c>
      <c r="Q1244" t="str">
        <f>CONCATENATE(Opatrenia!B1245&amp;" - "&amp;Opatrenia!D1245)</f>
        <v xml:space="preserve"> - </v>
      </c>
    </row>
    <row r="1245" spans="16:17">
      <c r="P1245" t="str">
        <f>CONCATENATE(ROW(P1245)-2," - ",Komponenty!B1269)</f>
        <v xml:space="preserve">1243 - </v>
      </c>
      <c r="Q1245" t="str">
        <f>CONCATENATE(Opatrenia!B1246&amp;" - "&amp;Opatrenia!D1246)</f>
        <v xml:space="preserve"> - </v>
      </c>
    </row>
    <row r="1246" spans="16:17">
      <c r="P1246" t="str">
        <f>CONCATENATE(ROW(P1246)-2," - ",Komponenty!B1270)</f>
        <v xml:space="preserve">1244 - </v>
      </c>
      <c r="Q1246" t="str">
        <f>CONCATENATE(Opatrenia!B1247&amp;" - "&amp;Opatrenia!D1247)</f>
        <v xml:space="preserve"> - </v>
      </c>
    </row>
    <row r="1247" spans="16:17">
      <c r="P1247" t="str">
        <f>CONCATENATE(ROW(P1247)-2," - ",Komponenty!B1271)</f>
        <v xml:space="preserve">1245 - </v>
      </c>
      <c r="Q1247" t="str">
        <f>CONCATENATE(Opatrenia!B1248&amp;" - "&amp;Opatrenia!D1248)</f>
        <v xml:space="preserve"> - </v>
      </c>
    </row>
    <row r="1248" spans="16:17">
      <c r="P1248" t="str">
        <f>CONCATENATE(ROW(P1248)-2," - ",Komponenty!B1272)</f>
        <v xml:space="preserve">1246 - </v>
      </c>
      <c r="Q1248" t="str">
        <f>CONCATENATE(Opatrenia!B1249&amp;" - "&amp;Opatrenia!D1249)</f>
        <v xml:space="preserve"> - </v>
      </c>
    </row>
    <row r="1249" spans="16:17">
      <c r="P1249" t="str">
        <f>CONCATENATE(ROW(P1249)-2," - ",Komponenty!B1273)</f>
        <v xml:space="preserve">1247 - </v>
      </c>
      <c r="Q1249" t="str">
        <f>CONCATENATE(Opatrenia!B1250&amp;" - "&amp;Opatrenia!D1250)</f>
        <v xml:space="preserve"> - </v>
      </c>
    </row>
    <row r="1250" spans="16:17">
      <c r="P1250" t="str">
        <f>CONCATENATE(ROW(P1250)-2," - ",Komponenty!B1274)</f>
        <v xml:space="preserve">1248 - </v>
      </c>
      <c r="Q1250" t="str">
        <f>CONCATENATE(Opatrenia!B1251&amp;" - "&amp;Opatrenia!D1251)</f>
        <v xml:space="preserve"> - </v>
      </c>
    </row>
    <row r="1251" spans="16:17">
      <c r="P1251" t="str">
        <f>CONCATENATE(ROW(P1251)-2," - ",Komponenty!B1275)</f>
        <v xml:space="preserve">1249 - </v>
      </c>
      <c r="Q1251" t="str">
        <f>CONCATENATE(Opatrenia!B1252&amp;" - "&amp;Opatrenia!D1252)</f>
        <v xml:space="preserve"> - </v>
      </c>
    </row>
    <row r="1252" spans="16:17">
      <c r="P1252" t="str">
        <f>CONCATENATE(ROW(P1252)-2," - ",Komponenty!B1276)</f>
        <v xml:space="preserve">1250 - </v>
      </c>
      <c r="Q1252" t="str">
        <f>CONCATENATE(Opatrenia!B1253&amp;" - "&amp;Opatrenia!D1253)</f>
        <v xml:space="preserve"> - </v>
      </c>
    </row>
    <row r="1253" spans="16:17">
      <c r="P1253" t="str">
        <f>CONCATENATE(ROW(P1253)-2," - ",Komponenty!B1277)</f>
        <v xml:space="preserve">1251 - </v>
      </c>
      <c r="Q1253" t="str">
        <f>CONCATENATE(Opatrenia!B1254&amp;" - "&amp;Opatrenia!D1254)</f>
        <v xml:space="preserve"> - </v>
      </c>
    </row>
    <row r="1254" spans="16:17">
      <c r="P1254" t="str">
        <f>CONCATENATE(ROW(P1254)-2," - ",Komponenty!B1278)</f>
        <v xml:space="preserve">1252 - </v>
      </c>
      <c r="Q1254" t="str">
        <f>CONCATENATE(Opatrenia!B1255&amp;" - "&amp;Opatrenia!D1255)</f>
        <v xml:space="preserve"> - </v>
      </c>
    </row>
    <row r="1255" spans="16:17">
      <c r="P1255" t="str">
        <f>CONCATENATE(ROW(P1255)-2," - ",Komponenty!B1279)</f>
        <v xml:space="preserve">1253 - </v>
      </c>
      <c r="Q1255" t="str">
        <f>CONCATENATE(Opatrenia!B1256&amp;" - "&amp;Opatrenia!D1256)</f>
        <v xml:space="preserve"> - </v>
      </c>
    </row>
    <row r="1256" spans="16:17">
      <c r="P1256" t="str">
        <f>CONCATENATE(ROW(P1256)-2," - ",Komponenty!B1280)</f>
        <v xml:space="preserve">1254 - </v>
      </c>
      <c r="Q1256" t="str">
        <f>CONCATENATE(Opatrenia!B1257&amp;" - "&amp;Opatrenia!D1257)</f>
        <v xml:space="preserve"> - </v>
      </c>
    </row>
    <row r="1257" spans="16:17">
      <c r="P1257" t="str">
        <f>CONCATENATE(ROW(P1257)-2," - ",Komponenty!B1281)</f>
        <v xml:space="preserve">1255 - </v>
      </c>
      <c r="Q1257" t="str">
        <f>CONCATENATE(Opatrenia!B1258&amp;" - "&amp;Opatrenia!D1258)</f>
        <v xml:space="preserve"> - </v>
      </c>
    </row>
    <row r="1258" spans="16:17">
      <c r="P1258" t="str">
        <f>CONCATENATE(ROW(P1258)-2," - ",Komponenty!B1282)</f>
        <v xml:space="preserve">1256 - </v>
      </c>
      <c r="Q1258" t="str">
        <f>CONCATENATE(Opatrenia!B1259&amp;" - "&amp;Opatrenia!D1259)</f>
        <v xml:space="preserve"> - </v>
      </c>
    </row>
    <row r="1259" spans="16:17">
      <c r="P1259" t="str">
        <f>CONCATENATE(ROW(P1259)-2," - ",Komponenty!B1283)</f>
        <v xml:space="preserve">1257 - </v>
      </c>
      <c r="Q1259" t="str">
        <f>CONCATENATE(Opatrenia!B1260&amp;" - "&amp;Opatrenia!D1260)</f>
        <v xml:space="preserve"> - </v>
      </c>
    </row>
    <row r="1260" spans="16:17">
      <c r="P1260" t="str">
        <f>CONCATENATE(ROW(P1260)-2," - ",Komponenty!B1284)</f>
        <v xml:space="preserve">1258 - </v>
      </c>
      <c r="Q1260" t="str">
        <f>CONCATENATE(Opatrenia!B1261&amp;" - "&amp;Opatrenia!D1261)</f>
        <v xml:space="preserve"> - </v>
      </c>
    </row>
    <row r="1261" spans="16:17">
      <c r="P1261" t="str">
        <f>CONCATENATE(ROW(P1261)-2," - ",Komponenty!B1285)</f>
        <v xml:space="preserve">1259 - </v>
      </c>
      <c r="Q1261" t="str">
        <f>CONCATENATE(Opatrenia!B1262&amp;" - "&amp;Opatrenia!D1262)</f>
        <v xml:space="preserve"> - </v>
      </c>
    </row>
    <row r="1262" spans="16:17">
      <c r="P1262" t="str">
        <f>CONCATENATE(ROW(P1262)-2," - ",Komponenty!B1286)</f>
        <v xml:space="preserve">1260 - </v>
      </c>
      <c r="Q1262" t="str">
        <f>CONCATENATE(Opatrenia!B1263&amp;" - "&amp;Opatrenia!D1263)</f>
        <v xml:space="preserve"> - </v>
      </c>
    </row>
    <row r="1263" spans="16:17">
      <c r="P1263" t="str">
        <f>CONCATENATE(ROW(P1263)-2," - ",Komponenty!B1287)</f>
        <v xml:space="preserve">1261 - </v>
      </c>
      <c r="Q1263" t="str">
        <f>CONCATENATE(Opatrenia!B1264&amp;" - "&amp;Opatrenia!D1264)</f>
        <v xml:space="preserve"> - </v>
      </c>
    </row>
    <row r="1264" spans="16:17">
      <c r="P1264" t="str">
        <f>CONCATENATE(ROW(P1264)-2," - ",Komponenty!B1288)</f>
        <v xml:space="preserve">1262 - </v>
      </c>
      <c r="Q1264" t="str">
        <f>CONCATENATE(Opatrenia!B1265&amp;" - "&amp;Opatrenia!D1265)</f>
        <v xml:space="preserve"> - </v>
      </c>
    </row>
    <row r="1265" spans="16:17">
      <c r="P1265" t="str">
        <f>CONCATENATE(ROW(P1265)-2," - ",Komponenty!B1289)</f>
        <v xml:space="preserve">1263 - </v>
      </c>
      <c r="Q1265" t="str">
        <f>CONCATENATE(Opatrenia!B1266&amp;" - "&amp;Opatrenia!D1266)</f>
        <v xml:space="preserve"> - </v>
      </c>
    </row>
    <row r="1266" spans="16:17">
      <c r="P1266" t="str">
        <f>CONCATENATE(ROW(P1266)-2," - ",Komponenty!B1290)</f>
        <v xml:space="preserve">1264 - </v>
      </c>
      <c r="Q1266" t="str">
        <f>CONCATENATE(Opatrenia!B1267&amp;" - "&amp;Opatrenia!D1267)</f>
        <v xml:space="preserve"> - </v>
      </c>
    </row>
    <row r="1267" spans="16:17">
      <c r="P1267" t="str">
        <f>CONCATENATE(ROW(P1267)-2," - ",Komponenty!B1291)</f>
        <v xml:space="preserve">1265 - </v>
      </c>
      <c r="Q1267" t="str">
        <f>CONCATENATE(Opatrenia!B1268&amp;" - "&amp;Opatrenia!D1268)</f>
        <v xml:space="preserve"> - </v>
      </c>
    </row>
    <row r="1268" spans="16:17">
      <c r="P1268" t="str">
        <f>CONCATENATE(ROW(P1268)-2," - ",Komponenty!B1292)</f>
        <v xml:space="preserve">1266 - </v>
      </c>
      <c r="Q1268" t="str">
        <f>CONCATENATE(Opatrenia!B1269&amp;" - "&amp;Opatrenia!D1269)</f>
        <v xml:space="preserve"> - </v>
      </c>
    </row>
    <row r="1269" spans="16:17">
      <c r="P1269" t="str">
        <f>CONCATENATE(ROW(P1269)-2," - ",Komponenty!B1293)</f>
        <v xml:space="preserve">1267 - </v>
      </c>
      <c r="Q1269" t="str">
        <f>CONCATENATE(Opatrenia!B1270&amp;" - "&amp;Opatrenia!D1270)</f>
        <v xml:space="preserve"> - </v>
      </c>
    </row>
    <row r="1270" spans="16:17">
      <c r="P1270" t="str">
        <f>CONCATENATE(ROW(P1270)-2," - ",Komponenty!B1294)</f>
        <v xml:space="preserve">1268 - </v>
      </c>
      <c r="Q1270" t="str">
        <f>CONCATENATE(Opatrenia!B1271&amp;" - "&amp;Opatrenia!D1271)</f>
        <v xml:space="preserve"> - </v>
      </c>
    </row>
    <row r="1271" spans="16:17">
      <c r="P1271" t="str">
        <f>CONCATENATE(ROW(P1271)-2," - ",Komponenty!B1295)</f>
        <v xml:space="preserve">1269 - </v>
      </c>
      <c r="Q1271" t="str">
        <f>CONCATENATE(Opatrenia!B1272&amp;" - "&amp;Opatrenia!D1272)</f>
        <v xml:space="preserve"> - </v>
      </c>
    </row>
    <row r="1272" spans="16:17">
      <c r="P1272" t="str">
        <f>CONCATENATE(ROW(P1272)-2," - ",Komponenty!B1296)</f>
        <v xml:space="preserve">1270 - </v>
      </c>
      <c r="Q1272" t="str">
        <f>CONCATENATE(Opatrenia!B1273&amp;" - "&amp;Opatrenia!D1273)</f>
        <v xml:space="preserve"> - </v>
      </c>
    </row>
    <row r="1273" spans="16:17">
      <c r="P1273" t="str">
        <f>CONCATENATE(ROW(P1273)-2," - ",Komponenty!B1297)</f>
        <v xml:space="preserve">1271 - </v>
      </c>
      <c r="Q1273" t="str">
        <f>CONCATENATE(Opatrenia!B1274&amp;" - "&amp;Opatrenia!D1274)</f>
        <v xml:space="preserve"> - </v>
      </c>
    </row>
    <row r="1274" spans="16:17">
      <c r="P1274" t="str">
        <f>CONCATENATE(ROW(P1274)-2," - ",Komponenty!B1298)</f>
        <v xml:space="preserve">1272 - </v>
      </c>
      <c r="Q1274" t="str">
        <f>CONCATENATE(Opatrenia!B1275&amp;" - "&amp;Opatrenia!D1275)</f>
        <v xml:space="preserve"> - </v>
      </c>
    </row>
    <row r="1275" spans="16:17">
      <c r="P1275" t="str">
        <f>CONCATENATE(ROW(P1275)-2," - ",Komponenty!B1299)</f>
        <v xml:space="preserve">1273 - </v>
      </c>
      <c r="Q1275" t="str">
        <f>CONCATENATE(Opatrenia!B1276&amp;" - "&amp;Opatrenia!D1276)</f>
        <v xml:space="preserve"> - </v>
      </c>
    </row>
    <row r="1276" spans="16:17">
      <c r="P1276" t="str">
        <f>CONCATENATE(ROW(P1276)-2," - ",Komponenty!B1300)</f>
        <v xml:space="preserve">1274 - </v>
      </c>
      <c r="Q1276" t="str">
        <f>CONCATENATE(Opatrenia!B1277&amp;" - "&amp;Opatrenia!D1277)</f>
        <v xml:space="preserve"> - </v>
      </c>
    </row>
    <row r="1277" spans="16:17">
      <c r="P1277" t="str">
        <f>CONCATENATE(ROW(P1277)-2," - ",Komponenty!B1301)</f>
        <v xml:space="preserve">1275 - </v>
      </c>
      <c r="Q1277" t="str">
        <f>CONCATENATE(Opatrenia!B1278&amp;" - "&amp;Opatrenia!D1278)</f>
        <v xml:space="preserve"> - </v>
      </c>
    </row>
    <row r="1278" spans="16:17">
      <c r="P1278" t="str">
        <f>CONCATENATE(ROW(P1278)-2," - ",Komponenty!B1302)</f>
        <v xml:space="preserve">1276 - </v>
      </c>
      <c r="Q1278" t="str">
        <f>CONCATENATE(Opatrenia!B1279&amp;" - "&amp;Opatrenia!D1279)</f>
        <v xml:space="preserve"> - </v>
      </c>
    </row>
    <row r="1279" spans="16:17">
      <c r="P1279" t="str">
        <f>CONCATENATE(ROW(P1279)-2," - ",Komponenty!B1303)</f>
        <v xml:space="preserve">1277 - </v>
      </c>
      <c r="Q1279" t="str">
        <f>CONCATENATE(Opatrenia!B1280&amp;" - "&amp;Opatrenia!D1280)</f>
        <v xml:space="preserve"> - </v>
      </c>
    </row>
    <row r="1280" spans="16:17">
      <c r="P1280" t="str">
        <f>CONCATENATE(ROW(P1280)-2," - ",Komponenty!B1304)</f>
        <v xml:space="preserve">1278 - </v>
      </c>
      <c r="Q1280" t="str">
        <f>CONCATENATE(Opatrenia!B1281&amp;" - "&amp;Opatrenia!D1281)</f>
        <v xml:space="preserve"> - </v>
      </c>
    </row>
    <row r="1281" spans="16:17">
      <c r="P1281" t="str">
        <f>CONCATENATE(ROW(P1281)-2," - ",Komponenty!B1305)</f>
        <v xml:space="preserve">1279 - </v>
      </c>
      <c r="Q1281" t="str">
        <f>CONCATENATE(Opatrenia!B1282&amp;" - "&amp;Opatrenia!D1282)</f>
        <v xml:space="preserve"> - </v>
      </c>
    </row>
    <row r="1282" spans="16:17">
      <c r="P1282" t="str">
        <f>CONCATENATE(ROW(P1282)-2," - ",Komponenty!B1306)</f>
        <v xml:space="preserve">1280 - </v>
      </c>
      <c r="Q1282" t="str">
        <f>CONCATENATE(Opatrenia!B1283&amp;" - "&amp;Opatrenia!D1283)</f>
        <v xml:space="preserve"> - </v>
      </c>
    </row>
    <row r="1283" spans="16:17">
      <c r="P1283" t="str">
        <f>CONCATENATE(ROW(P1283)-2," - ",Komponenty!B1307)</f>
        <v xml:space="preserve">1281 - </v>
      </c>
      <c r="Q1283" t="str">
        <f>CONCATENATE(Opatrenia!B1284&amp;" - "&amp;Opatrenia!D1284)</f>
        <v xml:space="preserve"> - </v>
      </c>
    </row>
    <row r="1284" spans="16:17">
      <c r="P1284" t="str">
        <f>CONCATENATE(ROW(P1284)-2," - ",Komponenty!B1308)</f>
        <v xml:space="preserve">1282 - </v>
      </c>
      <c r="Q1284" t="str">
        <f>CONCATENATE(Opatrenia!B1285&amp;" - "&amp;Opatrenia!D1285)</f>
        <v xml:space="preserve"> - </v>
      </c>
    </row>
    <row r="1285" spans="16:17">
      <c r="P1285" t="str">
        <f>CONCATENATE(ROW(P1285)-2," - ",Komponenty!B1309)</f>
        <v xml:space="preserve">1283 - </v>
      </c>
      <c r="Q1285" t="str">
        <f>CONCATENATE(Opatrenia!B1286&amp;" - "&amp;Opatrenia!D1286)</f>
        <v xml:space="preserve"> - </v>
      </c>
    </row>
    <row r="1286" spans="16:17">
      <c r="P1286" t="str">
        <f>CONCATENATE(ROW(P1286)-2," - ",Komponenty!B1310)</f>
        <v xml:space="preserve">1284 - </v>
      </c>
      <c r="Q1286" t="str">
        <f>CONCATENATE(Opatrenia!B1287&amp;" - "&amp;Opatrenia!D1287)</f>
        <v xml:space="preserve"> - </v>
      </c>
    </row>
    <row r="1287" spans="16:17">
      <c r="P1287" t="str">
        <f>CONCATENATE(ROW(P1287)-2," - ",Komponenty!B1311)</f>
        <v xml:space="preserve">1285 - </v>
      </c>
      <c r="Q1287" t="str">
        <f>CONCATENATE(Opatrenia!B1288&amp;" - "&amp;Opatrenia!D1288)</f>
        <v xml:space="preserve"> - </v>
      </c>
    </row>
    <row r="1288" spans="16:17">
      <c r="P1288" t="str">
        <f>CONCATENATE(ROW(P1288)-2," - ",Komponenty!B1312)</f>
        <v xml:space="preserve">1286 - </v>
      </c>
      <c r="Q1288" t="str">
        <f>CONCATENATE(Opatrenia!B1289&amp;" - "&amp;Opatrenia!D1289)</f>
        <v xml:space="preserve"> - </v>
      </c>
    </row>
    <row r="1289" spans="16:17">
      <c r="P1289" t="str">
        <f>CONCATENATE(ROW(P1289)-2," - ",Komponenty!B1313)</f>
        <v xml:space="preserve">1287 - </v>
      </c>
      <c r="Q1289" t="str">
        <f>CONCATENATE(Opatrenia!B1290&amp;" - "&amp;Opatrenia!D1290)</f>
        <v xml:space="preserve"> - </v>
      </c>
    </row>
    <row r="1290" spans="16:17">
      <c r="P1290" t="str">
        <f>CONCATENATE(ROW(P1290)-2," - ",Komponenty!B1314)</f>
        <v xml:space="preserve">1288 - </v>
      </c>
      <c r="Q1290" t="str">
        <f>CONCATENATE(Opatrenia!B1291&amp;" - "&amp;Opatrenia!D1291)</f>
        <v xml:space="preserve"> - </v>
      </c>
    </row>
    <row r="1291" spans="16:17">
      <c r="P1291" t="str">
        <f>CONCATENATE(ROW(P1291)-2," - ",Komponenty!B1315)</f>
        <v xml:space="preserve">1289 - </v>
      </c>
      <c r="Q1291" t="str">
        <f>CONCATENATE(Opatrenia!B1292&amp;" - "&amp;Opatrenia!D1292)</f>
        <v xml:space="preserve"> - </v>
      </c>
    </row>
    <row r="1292" spans="16:17">
      <c r="P1292" t="str">
        <f>CONCATENATE(ROW(P1292)-2," - ",Komponenty!B1316)</f>
        <v xml:space="preserve">1290 - </v>
      </c>
      <c r="Q1292" t="str">
        <f>CONCATENATE(Opatrenia!B1293&amp;" - "&amp;Opatrenia!D1293)</f>
        <v xml:space="preserve"> - </v>
      </c>
    </row>
    <row r="1293" spans="16:17">
      <c r="P1293" t="str">
        <f>CONCATENATE(ROW(P1293)-2," - ",Komponenty!B1317)</f>
        <v xml:space="preserve">1291 - </v>
      </c>
      <c r="Q1293" t="str">
        <f>CONCATENATE(Opatrenia!B1294&amp;" - "&amp;Opatrenia!D1294)</f>
        <v xml:space="preserve"> - </v>
      </c>
    </row>
    <row r="1294" spans="16:17">
      <c r="P1294" t="str">
        <f>CONCATENATE(ROW(P1294)-2," - ",Komponenty!B1318)</f>
        <v xml:space="preserve">1292 - </v>
      </c>
      <c r="Q1294" t="str">
        <f>CONCATENATE(Opatrenia!B1295&amp;" - "&amp;Opatrenia!D1295)</f>
        <v xml:space="preserve"> - </v>
      </c>
    </row>
    <row r="1295" spans="16:17">
      <c r="P1295" t="str">
        <f>CONCATENATE(ROW(P1295)-2," - ",Komponenty!B1319)</f>
        <v xml:space="preserve">1293 - </v>
      </c>
      <c r="Q1295" t="str">
        <f>CONCATENATE(Opatrenia!B1296&amp;" - "&amp;Opatrenia!D1296)</f>
        <v xml:space="preserve"> - </v>
      </c>
    </row>
    <row r="1296" spans="16:17">
      <c r="P1296" t="str">
        <f>CONCATENATE(ROW(P1296)-2," - ",Komponenty!B1320)</f>
        <v xml:space="preserve">1294 - </v>
      </c>
      <c r="Q1296" t="str">
        <f>CONCATENATE(Opatrenia!B1297&amp;" - "&amp;Opatrenia!D1297)</f>
        <v xml:space="preserve"> - </v>
      </c>
    </row>
    <row r="1297" spans="16:17">
      <c r="P1297" t="str">
        <f>CONCATENATE(ROW(P1297)-2," - ",Komponenty!B1321)</f>
        <v xml:space="preserve">1295 - </v>
      </c>
      <c r="Q1297" t="str">
        <f>CONCATENATE(Opatrenia!B1298&amp;" - "&amp;Opatrenia!D1298)</f>
        <v xml:space="preserve"> - </v>
      </c>
    </row>
    <row r="1298" spans="16:17">
      <c r="P1298" t="str">
        <f>CONCATENATE(ROW(P1298)-2," - ",Komponenty!B1322)</f>
        <v xml:space="preserve">1296 - </v>
      </c>
      <c r="Q1298" t="str">
        <f>CONCATENATE(Opatrenia!B1299&amp;" - "&amp;Opatrenia!D1299)</f>
        <v xml:space="preserve"> - </v>
      </c>
    </row>
    <row r="1299" spans="16:17">
      <c r="P1299" t="str">
        <f>CONCATENATE(ROW(P1299)-2," - ",Komponenty!B1323)</f>
        <v xml:space="preserve">1297 - </v>
      </c>
      <c r="Q1299" t="str">
        <f>CONCATENATE(Opatrenia!B1300&amp;" - "&amp;Opatrenia!D1300)</f>
        <v xml:space="preserve"> - </v>
      </c>
    </row>
    <row r="1300" spans="16:17">
      <c r="P1300" t="str">
        <f>CONCATENATE(ROW(P1300)-2," - ",Komponenty!B1324)</f>
        <v xml:space="preserve">1298 - </v>
      </c>
      <c r="Q1300" t="str">
        <f>CONCATENATE(Opatrenia!B1301&amp;" - "&amp;Opatrenia!D1301)</f>
        <v xml:space="preserve"> - </v>
      </c>
    </row>
    <row r="1301" spans="16:17">
      <c r="P1301" t="str">
        <f>CONCATENATE(ROW(P1301)-2," - ",Komponenty!B1325)</f>
        <v xml:space="preserve">1299 - </v>
      </c>
      <c r="Q1301" t="str">
        <f>CONCATENATE(Opatrenia!B1302&amp;" - "&amp;Opatrenia!D1302)</f>
        <v xml:space="preserve"> - </v>
      </c>
    </row>
    <row r="1302" spans="16:17">
      <c r="P1302" t="str">
        <f>CONCATENATE(ROW(P1302)-2," - ",Komponenty!B1326)</f>
        <v xml:space="preserve">1300 - </v>
      </c>
      <c r="Q1302" t="str">
        <f>CONCATENATE(Opatrenia!B1303&amp;" - "&amp;Opatrenia!D1303)</f>
        <v xml:space="preserve"> - </v>
      </c>
    </row>
    <row r="1303" spans="16:17">
      <c r="P1303" t="str">
        <f>CONCATENATE(ROW(P1303)-2," - ",Komponenty!B1327)</f>
        <v xml:space="preserve">1301 - </v>
      </c>
      <c r="Q1303" t="str">
        <f>CONCATENATE(Opatrenia!B1304&amp;" - "&amp;Opatrenia!D1304)</f>
        <v xml:space="preserve"> - </v>
      </c>
    </row>
    <row r="1304" spans="16:17">
      <c r="P1304" t="str">
        <f>CONCATENATE(ROW(P1304)-2," - ",Komponenty!B1328)</f>
        <v xml:space="preserve">1302 - </v>
      </c>
      <c r="Q1304" t="str">
        <f>CONCATENATE(Opatrenia!B1305&amp;" - "&amp;Opatrenia!D1305)</f>
        <v xml:space="preserve"> - </v>
      </c>
    </row>
    <row r="1305" spans="16:17">
      <c r="P1305" t="str">
        <f>CONCATENATE(ROW(P1305)-2," - ",Komponenty!B1329)</f>
        <v xml:space="preserve">1303 - </v>
      </c>
      <c r="Q1305" t="str">
        <f>CONCATENATE(Opatrenia!B1306&amp;" - "&amp;Opatrenia!D1306)</f>
        <v xml:space="preserve"> - </v>
      </c>
    </row>
    <row r="1306" spans="16:17">
      <c r="P1306" t="str">
        <f>CONCATENATE(ROW(P1306)-2," - ",Komponenty!B1330)</f>
        <v xml:space="preserve">1304 - </v>
      </c>
      <c r="Q1306" t="str">
        <f>CONCATENATE(Opatrenia!B1307&amp;" - "&amp;Opatrenia!D1307)</f>
        <v xml:space="preserve"> - </v>
      </c>
    </row>
    <row r="1307" spans="16:17">
      <c r="P1307" t="str">
        <f>CONCATENATE(ROW(P1307)-2," - ",Komponenty!B1331)</f>
        <v xml:space="preserve">1305 - </v>
      </c>
      <c r="Q1307" t="str">
        <f>CONCATENATE(Opatrenia!B1308&amp;" - "&amp;Opatrenia!D1308)</f>
        <v xml:space="preserve"> - </v>
      </c>
    </row>
    <row r="1308" spans="16:17">
      <c r="P1308" t="str">
        <f>CONCATENATE(ROW(P1308)-2," - ",Komponenty!B1332)</f>
        <v xml:space="preserve">1306 - </v>
      </c>
      <c r="Q1308" t="str">
        <f>CONCATENATE(Opatrenia!B1309&amp;" - "&amp;Opatrenia!D1309)</f>
        <v xml:space="preserve"> - </v>
      </c>
    </row>
    <row r="1309" spans="16:17">
      <c r="P1309" t="str">
        <f>CONCATENATE(ROW(P1309)-2," - ",Komponenty!B1333)</f>
        <v xml:space="preserve">1307 - </v>
      </c>
      <c r="Q1309" t="str">
        <f>CONCATENATE(Opatrenia!B1310&amp;" - "&amp;Opatrenia!D1310)</f>
        <v xml:space="preserve"> - </v>
      </c>
    </row>
    <row r="1310" spans="16:17">
      <c r="P1310" t="str">
        <f>CONCATENATE(ROW(P1310)-2," - ",Komponenty!B1334)</f>
        <v xml:space="preserve">1308 - </v>
      </c>
      <c r="Q1310" t="str">
        <f>CONCATENATE(Opatrenia!B1311&amp;" - "&amp;Opatrenia!D1311)</f>
        <v xml:space="preserve"> - </v>
      </c>
    </row>
    <row r="1311" spans="16:17">
      <c r="P1311" t="str">
        <f>CONCATENATE(ROW(P1311)-2," - ",Komponenty!B1335)</f>
        <v xml:space="preserve">1309 - </v>
      </c>
      <c r="Q1311" t="str">
        <f>CONCATENATE(Opatrenia!B1312&amp;" - "&amp;Opatrenia!D1312)</f>
        <v xml:space="preserve"> - </v>
      </c>
    </row>
    <row r="1312" spans="16:17">
      <c r="P1312" t="str">
        <f>CONCATENATE(ROW(P1312)-2," - ",Komponenty!B1336)</f>
        <v xml:space="preserve">1310 - </v>
      </c>
      <c r="Q1312" t="str">
        <f>CONCATENATE(Opatrenia!B1313&amp;" - "&amp;Opatrenia!D1313)</f>
        <v xml:space="preserve"> - </v>
      </c>
    </row>
    <row r="1313" spans="16:17">
      <c r="P1313" t="str">
        <f>CONCATENATE(ROW(P1313)-2," - ",Komponenty!B1337)</f>
        <v xml:space="preserve">1311 - </v>
      </c>
      <c r="Q1313" t="str">
        <f>CONCATENATE(Opatrenia!B1314&amp;" - "&amp;Opatrenia!D1314)</f>
        <v xml:space="preserve"> - </v>
      </c>
    </row>
    <row r="1314" spans="16:17">
      <c r="P1314" t="str">
        <f>CONCATENATE(ROW(P1314)-2," - ",Komponenty!B1338)</f>
        <v xml:space="preserve">1312 - </v>
      </c>
      <c r="Q1314" t="str">
        <f>CONCATENATE(Opatrenia!B1315&amp;" - "&amp;Opatrenia!D1315)</f>
        <v xml:space="preserve"> - </v>
      </c>
    </row>
    <row r="1315" spans="16:17">
      <c r="P1315" t="str">
        <f>CONCATENATE(ROW(P1315)-2," - ",Komponenty!B1339)</f>
        <v xml:space="preserve">1313 - </v>
      </c>
      <c r="Q1315" t="str">
        <f>CONCATENATE(Opatrenia!B1316&amp;" - "&amp;Opatrenia!D1316)</f>
        <v xml:space="preserve"> - </v>
      </c>
    </row>
    <row r="1316" spans="16:17">
      <c r="P1316" t="str">
        <f>CONCATENATE(ROW(P1316)-2," - ",Komponenty!B1340)</f>
        <v xml:space="preserve">1314 - </v>
      </c>
      <c r="Q1316" t="str">
        <f>CONCATENATE(Opatrenia!B1317&amp;" - "&amp;Opatrenia!D1317)</f>
        <v xml:space="preserve"> - </v>
      </c>
    </row>
    <row r="1317" spans="16:17">
      <c r="P1317" t="str">
        <f>CONCATENATE(ROW(P1317)-2," - ",Komponenty!B1341)</f>
        <v xml:space="preserve">1315 - </v>
      </c>
      <c r="Q1317" t="str">
        <f>CONCATENATE(Opatrenia!B1318&amp;" - "&amp;Opatrenia!D1318)</f>
        <v xml:space="preserve"> - </v>
      </c>
    </row>
    <row r="1318" spans="16:17">
      <c r="P1318" t="str">
        <f>CONCATENATE(ROW(P1318)-2," - ",Komponenty!B1342)</f>
        <v xml:space="preserve">1316 - </v>
      </c>
      <c r="Q1318" t="str">
        <f>CONCATENATE(Opatrenia!B1319&amp;" - "&amp;Opatrenia!D1319)</f>
        <v xml:space="preserve"> - </v>
      </c>
    </row>
    <row r="1319" spans="16:17">
      <c r="P1319" t="str">
        <f>CONCATENATE(ROW(P1319)-2," - ",Komponenty!B1343)</f>
        <v xml:space="preserve">1317 - </v>
      </c>
      <c r="Q1319" t="str">
        <f>CONCATENATE(Opatrenia!B1320&amp;" - "&amp;Opatrenia!D1320)</f>
        <v xml:space="preserve"> - </v>
      </c>
    </row>
    <row r="1320" spans="16:17">
      <c r="P1320" t="str">
        <f>CONCATENATE(ROW(P1320)-2," - ",Komponenty!B1344)</f>
        <v xml:space="preserve">1318 - </v>
      </c>
      <c r="Q1320" t="str">
        <f>CONCATENATE(Opatrenia!B1321&amp;" - "&amp;Opatrenia!D1321)</f>
        <v xml:space="preserve"> - </v>
      </c>
    </row>
    <row r="1321" spans="16:17">
      <c r="P1321" t="str">
        <f>CONCATENATE(ROW(P1321)-2," - ",Komponenty!B1345)</f>
        <v xml:space="preserve">1319 - </v>
      </c>
      <c r="Q1321" t="str">
        <f>CONCATENATE(Opatrenia!B1322&amp;" - "&amp;Opatrenia!D1322)</f>
        <v xml:space="preserve"> - </v>
      </c>
    </row>
    <row r="1322" spans="16:17">
      <c r="P1322" t="str">
        <f>CONCATENATE(ROW(P1322)-2," - ",Komponenty!B1346)</f>
        <v xml:space="preserve">1320 - </v>
      </c>
      <c r="Q1322" t="str">
        <f>CONCATENATE(Opatrenia!B1323&amp;" - "&amp;Opatrenia!D1323)</f>
        <v xml:space="preserve"> - </v>
      </c>
    </row>
    <row r="1323" spans="16:17">
      <c r="P1323" t="str">
        <f>CONCATENATE(ROW(P1323)-2," - ",Komponenty!B1347)</f>
        <v xml:space="preserve">1321 - </v>
      </c>
      <c r="Q1323" t="str">
        <f>CONCATENATE(Opatrenia!B1324&amp;" - "&amp;Opatrenia!D1324)</f>
        <v xml:space="preserve"> - </v>
      </c>
    </row>
    <row r="1324" spans="16:17">
      <c r="P1324" t="str">
        <f>CONCATENATE(ROW(P1324)-2," - ",Komponenty!B1348)</f>
        <v xml:space="preserve">1322 - </v>
      </c>
      <c r="Q1324" t="str">
        <f>CONCATENATE(Opatrenia!B1325&amp;" - "&amp;Opatrenia!D1325)</f>
        <v xml:space="preserve"> - </v>
      </c>
    </row>
    <row r="1325" spans="16:17">
      <c r="P1325" t="str">
        <f>CONCATENATE(ROW(P1325)-2," - ",Komponenty!B1349)</f>
        <v xml:space="preserve">1323 - </v>
      </c>
      <c r="Q1325" t="str">
        <f>CONCATENATE(Opatrenia!B1326&amp;" - "&amp;Opatrenia!D1326)</f>
        <v xml:space="preserve"> - </v>
      </c>
    </row>
    <row r="1326" spans="16:17">
      <c r="P1326" t="str">
        <f>CONCATENATE(ROW(P1326)-2," - ",Komponenty!B1350)</f>
        <v xml:space="preserve">1324 - </v>
      </c>
      <c r="Q1326" t="str">
        <f>CONCATENATE(Opatrenia!B1327&amp;" - "&amp;Opatrenia!D1327)</f>
        <v xml:space="preserve"> - </v>
      </c>
    </row>
    <row r="1327" spans="16:17">
      <c r="P1327" t="str">
        <f>CONCATENATE(ROW(P1327)-2," - ",Komponenty!B1351)</f>
        <v xml:space="preserve">1325 - </v>
      </c>
      <c r="Q1327" t="str">
        <f>CONCATENATE(Opatrenia!B1328&amp;" - "&amp;Opatrenia!D1328)</f>
        <v xml:space="preserve"> - </v>
      </c>
    </row>
    <row r="1328" spans="16:17">
      <c r="P1328" t="str">
        <f>CONCATENATE(ROW(P1328)-2," - ",Komponenty!B1352)</f>
        <v xml:space="preserve">1326 - </v>
      </c>
      <c r="Q1328" t="str">
        <f>CONCATENATE(Opatrenia!B1329&amp;" - "&amp;Opatrenia!D1329)</f>
        <v xml:space="preserve"> - </v>
      </c>
    </row>
    <row r="1329" spans="16:17">
      <c r="P1329" t="str">
        <f>CONCATENATE(ROW(P1329)-2," - ",Komponenty!B1353)</f>
        <v xml:space="preserve">1327 - </v>
      </c>
      <c r="Q1329" t="str">
        <f>CONCATENATE(Opatrenia!B1330&amp;" - "&amp;Opatrenia!D1330)</f>
        <v xml:space="preserve"> - </v>
      </c>
    </row>
    <row r="1330" spans="16:17">
      <c r="P1330" t="str">
        <f>CONCATENATE(ROW(P1330)-2," - ",Komponenty!B1354)</f>
        <v xml:space="preserve">1328 - </v>
      </c>
      <c r="Q1330" t="str">
        <f>CONCATENATE(Opatrenia!B1331&amp;" - "&amp;Opatrenia!D1331)</f>
        <v xml:space="preserve"> - </v>
      </c>
    </row>
    <row r="1331" spans="16:17">
      <c r="P1331" t="str">
        <f>CONCATENATE(ROW(P1331)-2," - ",Komponenty!B1355)</f>
        <v xml:space="preserve">1329 - </v>
      </c>
      <c r="Q1331" t="str">
        <f>CONCATENATE(Opatrenia!B1332&amp;" - "&amp;Opatrenia!D1332)</f>
        <v xml:space="preserve"> - </v>
      </c>
    </row>
    <row r="1332" spans="16:17">
      <c r="P1332" t="str">
        <f>CONCATENATE(ROW(P1332)-2," - ",Komponenty!B1356)</f>
        <v xml:space="preserve">1330 - </v>
      </c>
      <c r="Q1332" t="str">
        <f>CONCATENATE(Opatrenia!B1333&amp;" - "&amp;Opatrenia!D1333)</f>
        <v xml:space="preserve"> - </v>
      </c>
    </row>
    <row r="1333" spans="16:17">
      <c r="P1333" t="str">
        <f>CONCATENATE(ROW(P1333)-2," - ",Komponenty!B1357)</f>
        <v xml:space="preserve">1331 - </v>
      </c>
      <c r="Q1333" t="str">
        <f>CONCATENATE(Opatrenia!B1334&amp;" - "&amp;Opatrenia!D1334)</f>
        <v xml:space="preserve"> - </v>
      </c>
    </row>
    <row r="1334" spans="16:17">
      <c r="P1334" t="str">
        <f>CONCATENATE(ROW(P1334)-2," - ",Komponenty!B1358)</f>
        <v xml:space="preserve">1332 - </v>
      </c>
      <c r="Q1334" t="str">
        <f>CONCATENATE(Opatrenia!B1335&amp;" - "&amp;Opatrenia!D1335)</f>
        <v xml:space="preserve"> - </v>
      </c>
    </row>
    <row r="1335" spans="16:17">
      <c r="P1335" t="str">
        <f>CONCATENATE(ROW(P1335)-2," - ",Komponenty!B1359)</f>
        <v xml:space="preserve">1333 - </v>
      </c>
      <c r="Q1335" t="str">
        <f>CONCATENATE(Opatrenia!B1336&amp;" - "&amp;Opatrenia!D1336)</f>
        <v xml:space="preserve"> - </v>
      </c>
    </row>
    <row r="1336" spans="16:17">
      <c r="P1336" t="str">
        <f>CONCATENATE(ROW(P1336)-2," - ",Komponenty!B1360)</f>
        <v xml:space="preserve">1334 - </v>
      </c>
      <c r="Q1336" t="str">
        <f>CONCATENATE(Opatrenia!B1337&amp;" - "&amp;Opatrenia!D1337)</f>
        <v xml:space="preserve"> - </v>
      </c>
    </row>
    <row r="1337" spans="16:17">
      <c r="P1337" t="str">
        <f>CONCATENATE(ROW(P1337)-2," - ",Komponenty!B1361)</f>
        <v xml:space="preserve">1335 - </v>
      </c>
      <c r="Q1337" t="str">
        <f>CONCATENATE(Opatrenia!B1338&amp;" - "&amp;Opatrenia!D1338)</f>
        <v xml:space="preserve"> - </v>
      </c>
    </row>
    <row r="1338" spans="16:17">
      <c r="P1338" t="str">
        <f>CONCATENATE(ROW(P1338)-2," - ",Komponenty!B1362)</f>
        <v xml:space="preserve">1336 - </v>
      </c>
      <c r="Q1338" t="str">
        <f>CONCATENATE(Opatrenia!B1339&amp;" - "&amp;Opatrenia!D1339)</f>
        <v xml:space="preserve"> - </v>
      </c>
    </row>
    <row r="1339" spans="16:17">
      <c r="P1339" t="str">
        <f>CONCATENATE(ROW(P1339)-2," - ",Komponenty!B1363)</f>
        <v xml:space="preserve">1337 - </v>
      </c>
      <c r="Q1339" t="str">
        <f>CONCATENATE(Opatrenia!B1340&amp;" - "&amp;Opatrenia!D1340)</f>
        <v xml:space="preserve"> - </v>
      </c>
    </row>
    <row r="1340" spans="16:17">
      <c r="P1340" t="str">
        <f>CONCATENATE(ROW(P1340)-2," - ",Komponenty!B1364)</f>
        <v xml:space="preserve">1338 - </v>
      </c>
      <c r="Q1340" t="str">
        <f>CONCATENATE(Opatrenia!B1341&amp;" - "&amp;Opatrenia!D1341)</f>
        <v xml:space="preserve"> - </v>
      </c>
    </row>
    <row r="1341" spans="16:17">
      <c r="P1341" t="str">
        <f>CONCATENATE(ROW(P1341)-2," - ",Komponenty!B1365)</f>
        <v xml:space="preserve">1339 - </v>
      </c>
      <c r="Q1341" t="str">
        <f>CONCATENATE(Opatrenia!B1342&amp;" - "&amp;Opatrenia!D1342)</f>
        <v xml:space="preserve"> - </v>
      </c>
    </row>
    <row r="1342" spans="16:17">
      <c r="P1342" t="str">
        <f>CONCATENATE(ROW(P1342)-2," - ",Komponenty!B1366)</f>
        <v xml:space="preserve">1340 - </v>
      </c>
      <c r="Q1342" t="str">
        <f>CONCATENATE(Opatrenia!B1343&amp;" - "&amp;Opatrenia!D1343)</f>
        <v xml:space="preserve"> - </v>
      </c>
    </row>
    <row r="1343" spans="16:17">
      <c r="P1343" t="str">
        <f>CONCATENATE(ROW(P1343)-2," - ",Komponenty!B1367)</f>
        <v xml:space="preserve">1341 - </v>
      </c>
      <c r="Q1343" t="str">
        <f>CONCATENATE(Opatrenia!B1344&amp;" - "&amp;Opatrenia!D1344)</f>
        <v xml:space="preserve"> - </v>
      </c>
    </row>
    <row r="1344" spans="16:17">
      <c r="P1344" t="str">
        <f>CONCATENATE(ROW(P1344)-2," - ",Komponenty!B1368)</f>
        <v xml:space="preserve">1342 - </v>
      </c>
      <c r="Q1344" t="str">
        <f>CONCATENATE(Opatrenia!B1345&amp;" - "&amp;Opatrenia!D1345)</f>
        <v xml:space="preserve"> - </v>
      </c>
    </row>
    <row r="1345" spans="16:17">
      <c r="P1345" t="str">
        <f>CONCATENATE(ROW(P1345)-2," - ",Komponenty!B1369)</f>
        <v xml:space="preserve">1343 - </v>
      </c>
      <c r="Q1345" t="str">
        <f>CONCATENATE(Opatrenia!B1346&amp;" - "&amp;Opatrenia!D1346)</f>
        <v xml:space="preserve"> - </v>
      </c>
    </row>
    <row r="1346" spans="16:17">
      <c r="P1346" t="str">
        <f>CONCATENATE(ROW(P1346)-2," - ",Komponenty!B1370)</f>
        <v xml:space="preserve">1344 - </v>
      </c>
      <c r="Q1346" t="str">
        <f>CONCATENATE(Opatrenia!B1347&amp;" - "&amp;Opatrenia!D1347)</f>
        <v xml:space="preserve"> - </v>
      </c>
    </row>
    <row r="1347" spans="16:17">
      <c r="P1347" t="str">
        <f>CONCATENATE(ROW(P1347)-2," - ",Komponenty!B1371)</f>
        <v xml:space="preserve">1345 - </v>
      </c>
      <c r="Q1347" t="str">
        <f>CONCATENATE(Opatrenia!B1348&amp;" - "&amp;Opatrenia!D1348)</f>
        <v xml:space="preserve"> - </v>
      </c>
    </row>
    <row r="1348" spans="16:17">
      <c r="P1348" t="str">
        <f>CONCATENATE(ROW(P1348)-2," - ",Komponenty!B1372)</f>
        <v xml:space="preserve">1346 - </v>
      </c>
      <c r="Q1348" t="str">
        <f>CONCATENATE(Opatrenia!B1349&amp;" - "&amp;Opatrenia!D1349)</f>
        <v xml:space="preserve"> - </v>
      </c>
    </row>
    <row r="1349" spans="16:17">
      <c r="P1349" t="str">
        <f>CONCATENATE(ROW(P1349)-2," - ",Komponenty!B1373)</f>
        <v xml:space="preserve">1347 - </v>
      </c>
      <c r="Q1349" t="str">
        <f>CONCATENATE(Opatrenia!B1350&amp;" - "&amp;Opatrenia!D1350)</f>
        <v xml:space="preserve"> - </v>
      </c>
    </row>
    <row r="1350" spans="16:17">
      <c r="P1350" t="str">
        <f>CONCATENATE(ROW(P1350)-2," - ",Komponenty!B1374)</f>
        <v xml:space="preserve">1348 - </v>
      </c>
      <c r="Q1350" t="str">
        <f>CONCATENATE(Opatrenia!B1351&amp;" - "&amp;Opatrenia!D1351)</f>
        <v xml:space="preserve"> - </v>
      </c>
    </row>
    <row r="1351" spans="16:17">
      <c r="P1351" t="str">
        <f>CONCATENATE(ROW(P1351)-2," - ",Komponenty!B1375)</f>
        <v xml:space="preserve">1349 - </v>
      </c>
      <c r="Q1351" t="str">
        <f>CONCATENATE(Opatrenia!B1352&amp;" - "&amp;Opatrenia!D1352)</f>
        <v xml:space="preserve"> - </v>
      </c>
    </row>
    <row r="1352" spans="16:17">
      <c r="P1352" t="str">
        <f>CONCATENATE(ROW(P1352)-2," - ",Komponenty!B1376)</f>
        <v xml:space="preserve">1350 - </v>
      </c>
      <c r="Q1352" t="str">
        <f>CONCATENATE(Opatrenia!B1353&amp;" - "&amp;Opatrenia!D1353)</f>
        <v xml:space="preserve"> - </v>
      </c>
    </row>
    <row r="1353" spans="16:17">
      <c r="P1353" t="str">
        <f>CONCATENATE(ROW(P1353)-2," - ",Komponenty!B1377)</f>
        <v xml:space="preserve">1351 - </v>
      </c>
      <c r="Q1353" t="str">
        <f>CONCATENATE(Opatrenia!B1354&amp;" - "&amp;Opatrenia!D1354)</f>
        <v xml:space="preserve"> - </v>
      </c>
    </row>
    <row r="1354" spans="16:17">
      <c r="P1354" t="str">
        <f>CONCATENATE(ROW(P1354)-2," - ",Komponenty!B1378)</f>
        <v xml:space="preserve">1352 - </v>
      </c>
      <c r="Q1354" t="str">
        <f>CONCATENATE(Opatrenia!B1355&amp;" - "&amp;Opatrenia!D1355)</f>
        <v xml:space="preserve"> - </v>
      </c>
    </row>
    <row r="1355" spans="16:17">
      <c r="P1355" t="str">
        <f>CONCATENATE(ROW(P1355)-2," - ",Komponenty!B1379)</f>
        <v xml:space="preserve">1353 - </v>
      </c>
      <c r="Q1355" t="str">
        <f>CONCATENATE(Opatrenia!B1356&amp;" - "&amp;Opatrenia!D1356)</f>
        <v xml:space="preserve"> - </v>
      </c>
    </row>
    <row r="1356" spans="16:17">
      <c r="P1356" t="str">
        <f>CONCATENATE(ROW(P1356)-2," - ",Komponenty!B1380)</f>
        <v xml:space="preserve">1354 - </v>
      </c>
      <c r="Q1356" t="str">
        <f>CONCATENATE(Opatrenia!B1357&amp;" - "&amp;Opatrenia!D1357)</f>
        <v xml:space="preserve"> - </v>
      </c>
    </row>
    <row r="1357" spans="16:17">
      <c r="P1357" t="str">
        <f>CONCATENATE(ROW(P1357)-2," - ",Komponenty!B1381)</f>
        <v xml:space="preserve">1355 - </v>
      </c>
      <c r="Q1357" t="str">
        <f>CONCATENATE(Opatrenia!B1358&amp;" - "&amp;Opatrenia!D1358)</f>
        <v xml:space="preserve"> - </v>
      </c>
    </row>
    <row r="1358" spans="16:17">
      <c r="P1358" t="str">
        <f>CONCATENATE(ROW(P1358)-2," - ",Komponenty!B1382)</f>
        <v xml:space="preserve">1356 - </v>
      </c>
      <c r="Q1358" t="str">
        <f>CONCATENATE(Opatrenia!B1359&amp;" - "&amp;Opatrenia!D1359)</f>
        <v xml:space="preserve"> - </v>
      </c>
    </row>
    <row r="1359" spans="16:17">
      <c r="P1359" t="str">
        <f>CONCATENATE(ROW(P1359)-2," - ",Komponenty!B1383)</f>
        <v xml:space="preserve">1357 - </v>
      </c>
      <c r="Q1359" t="str">
        <f>CONCATENATE(Opatrenia!B1360&amp;" - "&amp;Opatrenia!D1360)</f>
        <v xml:space="preserve"> - </v>
      </c>
    </row>
    <row r="1360" spans="16:17">
      <c r="P1360" t="str">
        <f>CONCATENATE(ROW(P1360)-2," - ",Komponenty!B1384)</f>
        <v xml:space="preserve">1358 - </v>
      </c>
      <c r="Q1360" t="str">
        <f>CONCATENATE(Opatrenia!B1361&amp;" - "&amp;Opatrenia!D1361)</f>
        <v xml:space="preserve"> - </v>
      </c>
    </row>
    <row r="1361" spans="16:17">
      <c r="P1361" t="str">
        <f>CONCATENATE(ROW(P1361)-2," - ",Komponenty!B1385)</f>
        <v xml:space="preserve">1359 - </v>
      </c>
      <c r="Q1361" t="str">
        <f>CONCATENATE(Opatrenia!B1362&amp;" - "&amp;Opatrenia!D1362)</f>
        <v xml:space="preserve"> - </v>
      </c>
    </row>
    <row r="1362" spans="16:17">
      <c r="P1362" t="str">
        <f>CONCATENATE(ROW(P1362)-2," - ",Komponenty!B1386)</f>
        <v xml:space="preserve">1360 - </v>
      </c>
      <c r="Q1362" t="str">
        <f>CONCATENATE(Opatrenia!B1363&amp;" - "&amp;Opatrenia!D1363)</f>
        <v xml:space="preserve"> - </v>
      </c>
    </row>
    <row r="1363" spans="16:17">
      <c r="P1363" t="str">
        <f>CONCATENATE(ROW(P1363)-2," - ",Komponenty!B1387)</f>
        <v xml:space="preserve">1361 - </v>
      </c>
      <c r="Q1363" t="str">
        <f>CONCATENATE(Opatrenia!B1364&amp;" - "&amp;Opatrenia!D1364)</f>
        <v xml:space="preserve"> - </v>
      </c>
    </row>
    <row r="1364" spans="16:17">
      <c r="P1364" t="str">
        <f>CONCATENATE(ROW(P1364)-2," - ",Komponenty!B1388)</f>
        <v xml:space="preserve">1362 - </v>
      </c>
      <c r="Q1364" t="str">
        <f>CONCATENATE(Opatrenia!B1365&amp;" - "&amp;Opatrenia!D1365)</f>
        <v xml:space="preserve"> - </v>
      </c>
    </row>
    <row r="1365" spans="16:17">
      <c r="P1365" t="str">
        <f>CONCATENATE(ROW(P1365)-2," - ",Komponenty!B1389)</f>
        <v xml:space="preserve">1363 - </v>
      </c>
      <c r="Q1365" t="str">
        <f>CONCATENATE(Opatrenia!B1366&amp;" - "&amp;Opatrenia!D1366)</f>
        <v xml:space="preserve"> - </v>
      </c>
    </row>
    <row r="1366" spans="16:17">
      <c r="P1366" t="str">
        <f>CONCATENATE(ROW(P1366)-2," - ",Komponenty!B1390)</f>
        <v xml:space="preserve">1364 - </v>
      </c>
      <c r="Q1366" t="str">
        <f>CONCATENATE(Opatrenia!B1367&amp;" - "&amp;Opatrenia!D1367)</f>
        <v xml:space="preserve"> - </v>
      </c>
    </row>
    <row r="1367" spans="16:17">
      <c r="P1367" t="str">
        <f>CONCATENATE(ROW(P1367)-2," - ",Komponenty!B1391)</f>
        <v xml:space="preserve">1365 - </v>
      </c>
      <c r="Q1367" t="str">
        <f>CONCATENATE(Opatrenia!B1368&amp;" - "&amp;Opatrenia!D1368)</f>
        <v xml:space="preserve"> - </v>
      </c>
    </row>
    <row r="1368" spans="16:17">
      <c r="P1368" t="str">
        <f>CONCATENATE(ROW(P1368)-2," - ",Komponenty!B1392)</f>
        <v xml:space="preserve">1366 - </v>
      </c>
      <c r="Q1368" t="str">
        <f>CONCATENATE(Opatrenia!B1369&amp;" - "&amp;Opatrenia!D1369)</f>
        <v xml:space="preserve"> - </v>
      </c>
    </row>
    <row r="1369" spans="16:17">
      <c r="P1369" t="str">
        <f>CONCATENATE(ROW(P1369)-2," - ",Komponenty!B1393)</f>
        <v xml:space="preserve">1367 - </v>
      </c>
      <c r="Q1369" t="str">
        <f>CONCATENATE(Opatrenia!B1370&amp;" - "&amp;Opatrenia!D1370)</f>
        <v xml:space="preserve"> - </v>
      </c>
    </row>
    <row r="1370" spans="16:17">
      <c r="P1370" t="str">
        <f>CONCATENATE(ROW(P1370)-2," - ",Komponenty!B1394)</f>
        <v xml:space="preserve">1368 - </v>
      </c>
      <c r="Q1370" t="str">
        <f>CONCATENATE(Opatrenia!B1371&amp;" - "&amp;Opatrenia!D1371)</f>
        <v xml:space="preserve"> - </v>
      </c>
    </row>
    <row r="1371" spans="16:17">
      <c r="P1371" t="str">
        <f>CONCATENATE(ROW(P1371)-2," - ",Komponenty!B1395)</f>
        <v xml:space="preserve">1369 - </v>
      </c>
      <c r="Q1371" t="str">
        <f>CONCATENATE(Opatrenia!B1372&amp;" - "&amp;Opatrenia!D1372)</f>
        <v xml:space="preserve"> - </v>
      </c>
    </row>
    <row r="1372" spans="16:17">
      <c r="P1372" t="str">
        <f>CONCATENATE(ROW(P1372)-2," - ",Komponenty!B1396)</f>
        <v xml:space="preserve">1370 - </v>
      </c>
      <c r="Q1372" t="str">
        <f>CONCATENATE(Opatrenia!B1373&amp;" - "&amp;Opatrenia!D1373)</f>
        <v xml:space="preserve"> - </v>
      </c>
    </row>
    <row r="1373" spans="16:17">
      <c r="P1373" t="str">
        <f>CONCATENATE(ROW(P1373)-2," - ",Komponenty!B1397)</f>
        <v xml:space="preserve">1371 - </v>
      </c>
      <c r="Q1373" t="str">
        <f>CONCATENATE(Opatrenia!B1374&amp;" - "&amp;Opatrenia!D1374)</f>
        <v xml:space="preserve"> - </v>
      </c>
    </row>
    <row r="1374" spans="16:17">
      <c r="P1374" t="str">
        <f>CONCATENATE(ROW(P1374)-2," - ",Komponenty!B1398)</f>
        <v xml:space="preserve">1372 - </v>
      </c>
      <c r="Q1374" t="str">
        <f>CONCATENATE(Opatrenia!B1375&amp;" - "&amp;Opatrenia!D1375)</f>
        <v xml:space="preserve"> - </v>
      </c>
    </row>
    <row r="1375" spans="16:17">
      <c r="P1375" t="str">
        <f>CONCATENATE(ROW(P1375)-2," - ",Komponenty!B1399)</f>
        <v xml:space="preserve">1373 - </v>
      </c>
      <c r="Q1375" t="str">
        <f>CONCATENATE(Opatrenia!B1376&amp;" - "&amp;Opatrenia!D1376)</f>
        <v xml:space="preserve"> - </v>
      </c>
    </row>
    <row r="1376" spans="16:17">
      <c r="P1376" t="str">
        <f>CONCATENATE(ROW(P1376)-2," - ",Komponenty!B1400)</f>
        <v xml:space="preserve">1374 - </v>
      </c>
      <c r="Q1376" t="str">
        <f>CONCATENATE(Opatrenia!B1377&amp;" - "&amp;Opatrenia!D1377)</f>
        <v xml:space="preserve"> - </v>
      </c>
    </row>
    <row r="1377" spans="16:17">
      <c r="P1377" t="str">
        <f>CONCATENATE(ROW(P1377)-2," - ",Komponenty!B1401)</f>
        <v xml:space="preserve">1375 - </v>
      </c>
      <c r="Q1377" t="str">
        <f>CONCATENATE(Opatrenia!B1378&amp;" - "&amp;Opatrenia!D1378)</f>
        <v xml:space="preserve"> - </v>
      </c>
    </row>
    <row r="1378" spans="16:17">
      <c r="P1378" t="str">
        <f>CONCATENATE(ROW(P1378)-2," - ",Komponenty!B1402)</f>
        <v xml:space="preserve">1376 - </v>
      </c>
      <c r="Q1378" t="str">
        <f>CONCATENATE(Opatrenia!B1379&amp;" - "&amp;Opatrenia!D1379)</f>
        <v xml:space="preserve"> - </v>
      </c>
    </row>
    <row r="1379" spans="16:17">
      <c r="P1379" t="str">
        <f>CONCATENATE(ROW(P1379)-2," - ",Komponenty!B1403)</f>
        <v xml:space="preserve">1377 - </v>
      </c>
      <c r="Q1379" t="str">
        <f>CONCATENATE(Opatrenia!B1380&amp;" - "&amp;Opatrenia!D1380)</f>
        <v xml:space="preserve"> - </v>
      </c>
    </row>
    <row r="1380" spans="16:17">
      <c r="P1380" t="str">
        <f>CONCATENATE(ROW(P1380)-2," - ",Komponenty!B1404)</f>
        <v xml:space="preserve">1378 - </v>
      </c>
      <c r="Q1380" t="str">
        <f>CONCATENATE(Opatrenia!B1381&amp;" - "&amp;Opatrenia!D1381)</f>
        <v xml:space="preserve"> - </v>
      </c>
    </row>
    <row r="1381" spans="16:17">
      <c r="P1381" t="str">
        <f>CONCATENATE(ROW(P1381)-2," - ",Komponenty!B1405)</f>
        <v xml:space="preserve">1379 - </v>
      </c>
      <c r="Q1381" t="str">
        <f>CONCATENATE(Opatrenia!B1382&amp;" - "&amp;Opatrenia!D1382)</f>
        <v xml:space="preserve"> - </v>
      </c>
    </row>
    <row r="1382" spans="16:17">
      <c r="P1382" t="str">
        <f>CONCATENATE(ROW(P1382)-2," - ",Komponenty!B1406)</f>
        <v xml:space="preserve">1380 - </v>
      </c>
      <c r="Q1382" t="str">
        <f>CONCATENATE(Opatrenia!B1383&amp;" - "&amp;Opatrenia!D1383)</f>
        <v xml:space="preserve"> - </v>
      </c>
    </row>
    <row r="1383" spans="16:17">
      <c r="P1383" t="str">
        <f>CONCATENATE(ROW(P1383)-2," - ",Komponenty!B1407)</f>
        <v xml:space="preserve">1381 - </v>
      </c>
      <c r="Q1383" t="str">
        <f>CONCATENATE(Opatrenia!B1384&amp;" - "&amp;Opatrenia!D1384)</f>
        <v xml:space="preserve"> - </v>
      </c>
    </row>
    <row r="1384" spans="16:17">
      <c r="P1384" t="str">
        <f>CONCATENATE(ROW(P1384)-2," - ",Komponenty!B1408)</f>
        <v xml:space="preserve">1382 - </v>
      </c>
      <c r="Q1384" t="str">
        <f>CONCATENATE(Opatrenia!B1385&amp;" - "&amp;Opatrenia!D1385)</f>
        <v xml:space="preserve"> - </v>
      </c>
    </row>
    <row r="1385" spans="16:17">
      <c r="P1385" t="str">
        <f>CONCATENATE(ROW(P1385)-2," - ",Komponenty!B1409)</f>
        <v xml:space="preserve">1383 - </v>
      </c>
      <c r="Q1385" t="str">
        <f>CONCATENATE(Opatrenia!B1386&amp;" - "&amp;Opatrenia!D1386)</f>
        <v xml:space="preserve"> - </v>
      </c>
    </row>
    <row r="1386" spans="16:17">
      <c r="P1386" t="str">
        <f>CONCATENATE(ROW(P1386)-2," - ",Komponenty!B1410)</f>
        <v xml:space="preserve">1384 - </v>
      </c>
      <c r="Q1386" t="str">
        <f>CONCATENATE(Opatrenia!B1387&amp;" - "&amp;Opatrenia!D1387)</f>
        <v xml:space="preserve"> - </v>
      </c>
    </row>
    <row r="1387" spans="16:17">
      <c r="P1387" t="str">
        <f>CONCATENATE(ROW(P1387)-2," - ",Komponenty!B1411)</f>
        <v xml:space="preserve">1385 - </v>
      </c>
      <c r="Q1387" t="str">
        <f>CONCATENATE(Opatrenia!B1388&amp;" - "&amp;Opatrenia!D1388)</f>
        <v xml:space="preserve"> - </v>
      </c>
    </row>
    <row r="1388" spans="16:17">
      <c r="P1388" t="str">
        <f>CONCATENATE(ROW(P1388)-2," - ",Komponenty!B1412)</f>
        <v xml:space="preserve">1386 - </v>
      </c>
      <c r="Q1388" t="str">
        <f>CONCATENATE(Opatrenia!B1389&amp;" - "&amp;Opatrenia!D1389)</f>
        <v xml:space="preserve"> - </v>
      </c>
    </row>
    <row r="1389" spans="16:17">
      <c r="P1389" t="str">
        <f>CONCATENATE(ROW(P1389)-2," - ",Komponenty!B1413)</f>
        <v xml:space="preserve">1387 - </v>
      </c>
      <c r="Q1389" t="str">
        <f>CONCATENATE(Opatrenia!B1390&amp;" - "&amp;Opatrenia!D1390)</f>
        <v xml:space="preserve"> - </v>
      </c>
    </row>
    <row r="1390" spans="16:17">
      <c r="P1390" t="str">
        <f>CONCATENATE(ROW(P1390)-2," - ",Komponenty!B1414)</f>
        <v xml:space="preserve">1388 - </v>
      </c>
      <c r="Q1390" t="str">
        <f>CONCATENATE(Opatrenia!B1391&amp;" - "&amp;Opatrenia!D1391)</f>
        <v xml:space="preserve"> - </v>
      </c>
    </row>
    <row r="1391" spans="16:17">
      <c r="P1391" t="str">
        <f>CONCATENATE(ROW(P1391)-2," - ",Komponenty!B1415)</f>
        <v xml:space="preserve">1389 - </v>
      </c>
      <c r="Q1391" t="str">
        <f>CONCATENATE(Opatrenia!B1392&amp;" - "&amp;Opatrenia!D1392)</f>
        <v xml:space="preserve"> - </v>
      </c>
    </row>
    <row r="1392" spans="16:17">
      <c r="P1392" t="str">
        <f>CONCATENATE(ROW(P1392)-2," - ",Komponenty!B1416)</f>
        <v xml:space="preserve">1390 - </v>
      </c>
      <c r="Q1392" t="str">
        <f>CONCATENATE(Opatrenia!B1393&amp;" - "&amp;Opatrenia!D1393)</f>
        <v xml:space="preserve"> - </v>
      </c>
    </row>
    <row r="1393" spans="16:17">
      <c r="P1393" t="str">
        <f>CONCATENATE(ROW(P1393)-2," - ",Komponenty!B1417)</f>
        <v xml:space="preserve">1391 - </v>
      </c>
      <c r="Q1393" t="str">
        <f>CONCATENATE(Opatrenia!B1394&amp;" - "&amp;Opatrenia!D1394)</f>
        <v xml:space="preserve"> - </v>
      </c>
    </row>
    <row r="1394" spans="16:17">
      <c r="P1394" t="str">
        <f>CONCATENATE(ROW(P1394)-2," - ",Komponenty!B1418)</f>
        <v xml:space="preserve">1392 - </v>
      </c>
      <c r="Q1394" t="str">
        <f>CONCATENATE(Opatrenia!B1395&amp;" - "&amp;Opatrenia!D1395)</f>
        <v xml:space="preserve"> - </v>
      </c>
    </row>
    <row r="1395" spans="16:17">
      <c r="P1395" t="str">
        <f>CONCATENATE(ROW(P1395)-2," - ",Komponenty!B1419)</f>
        <v xml:space="preserve">1393 - </v>
      </c>
      <c r="Q1395" t="str">
        <f>CONCATENATE(Opatrenia!B1396&amp;" - "&amp;Opatrenia!D1396)</f>
        <v xml:space="preserve"> - </v>
      </c>
    </row>
    <row r="1396" spans="16:17">
      <c r="P1396" t="str">
        <f>CONCATENATE(ROW(P1396)-2," - ",Komponenty!B1420)</f>
        <v xml:space="preserve">1394 - </v>
      </c>
      <c r="Q1396" t="str">
        <f>CONCATENATE(Opatrenia!B1397&amp;" - "&amp;Opatrenia!D1397)</f>
        <v xml:space="preserve"> - </v>
      </c>
    </row>
    <row r="1397" spans="16:17">
      <c r="P1397" t="str">
        <f>CONCATENATE(ROW(P1397)-2," - ",Komponenty!B1421)</f>
        <v xml:space="preserve">1395 - </v>
      </c>
      <c r="Q1397" t="str">
        <f>CONCATENATE(Opatrenia!B1398&amp;" - "&amp;Opatrenia!D1398)</f>
        <v xml:space="preserve"> - </v>
      </c>
    </row>
    <row r="1398" spans="16:17">
      <c r="P1398" t="str">
        <f>CONCATENATE(ROW(P1398)-2," - ",Komponenty!B1422)</f>
        <v xml:space="preserve">1396 - </v>
      </c>
      <c r="Q1398" t="str">
        <f>CONCATENATE(Opatrenia!B1399&amp;" - "&amp;Opatrenia!D1399)</f>
        <v xml:space="preserve"> - </v>
      </c>
    </row>
    <row r="1399" spans="16:17">
      <c r="P1399" t="str">
        <f>CONCATENATE(ROW(P1399)-2," - ",Komponenty!B1423)</f>
        <v xml:space="preserve">1397 - </v>
      </c>
      <c r="Q1399" t="str">
        <f>CONCATENATE(Opatrenia!B1400&amp;" - "&amp;Opatrenia!D1400)</f>
        <v xml:space="preserve"> - </v>
      </c>
    </row>
    <row r="1400" spans="16:17">
      <c r="P1400" t="str">
        <f>CONCATENATE(ROW(P1400)-2," - ",Komponenty!B1424)</f>
        <v xml:space="preserve">1398 - </v>
      </c>
      <c r="Q1400" t="str">
        <f>CONCATENATE(Opatrenia!B1401&amp;" - "&amp;Opatrenia!D1401)</f>
        <v xml:space="preserve"> - </v>
      </c>
    </row>
    <row r="1401" spans="16:17">
      <c r="P1401" t="str">
        <f>CONCATENATE(ROW(P1401)-2," - ",Komponenty!B1425)</f>
        <v xml:space="preserve">1399 - </v>
      </c>
      <c r="Q1401" t="str">
        <f>CONCATENATE(Opatrenia!B1402&amp;" - "&amp;Opatrenia!D1402)</f>
        <v xml:space="preserve"> - </v>
      </c>
    </row>
    <row r="1402" spans="16:17">
      <c r="P1402" t="str">
        <f>CONCATENATE(ROW(P1402)-2," - ",Komponenty!B1426)</f>
        <v xml:space="preserve">1400 - </v>
      </c>
      <c r="Q1402" t="str">
        <f>CONCATENATE(Opatrenia!B1403&amp;" - "&amp;Opatrenia!D1403)</f>
        <v xml:space="preserve"> - </v>
      </c>
    </row>
    <row r="1403" spans="16:17">
      <c r="P1403" t="str">
        <f>CONCATENATE(ROW(P1403)-2," - ",Komponenty!B1427)</f>
        <v xml:space="preserve">1401 - </v>
      </c>
      <c r="Q1403" t="str">
        <f>CONCATENATE(Opatrenia!B1404&amp;" - "&amp;Opatrenia!D1404)</f>
        <v xml:space="preserve"> - </v>
      </c>
    </row>
    <row r="1404" spans="16:17">
      <c r="P1404" t="str">
        <f>CONCATENATE(ROW(P1404)-2," - ",Komponenty!B1428)</f>
        <v xml:space="preserve">1402 - </v>
      </c>
      <c r="Q1404" t="str">
        <f>CONCATENATE(Opatrenia!B1405&amp;" - "&amp;Opatrenia!D1405)</f>
        <v xml:space="preserve"> - </v>
      </c>
    </row>
    <row r="1405" spans="16:17">
      <c r="P1405" t="str">
        <f>CONCATENATE(ROW(P1405)-2," - ",Komponenty!B1429)</f>
        <v xml:space="preserve">1403 - </v>
      </c>
      <c r="Q1405" t="str">
        <f>CONCATENATE(Opatrenia!B1406&amp;" - "&amp;Opatrenia!D1406)</f>
        <v xml:space="preserve"> - </v>
      </c>
    </row>
    <row r="1406" spans="16:17">
      <c r="P1406" t="str">
        <f>CONCATENATE(ROW(P1406)-2," - ",Komponenty!B1430)</f>
        <v xml:space="preserve">1404 - </v>
      </c>
      <c r="Q1406" t="str">
        <f>CONCATENATE(Opatrenia!B1407&amp;" - "&amp;Opatrenia!D1407)</f>
        <v xml:space="preserve"> - </v>
      </c>
    </row>
    <row r="1407" spans="16:17">
      <c r="P1407" t="str">
        <f>CONCATENATE(ROW(P1407)-2," - ",Komponenty!B1431)</f>
        <v xml:space="preserve">1405 - </v>
      </c>
      <c r="Q1407" t="str">
        <f>CONCATENATE(Opatrenia!B1408&amp;" - "&amp;Opatrenia!D1408)</f>
        <v xml:space="preserve"> - </v>
      </c>
    </row>
    <row r="1408" spans="16:17">
      <c r="P1408" t="str">
        <f>CONCATENATE(ROW(P1408)-2," - ",Komponenty!B1432)</f>
        <v xml:space="preserve">1406 - </v>
      </c>
      <c r="Q1408" t="str">
        <f>CONCATENATE(Opatrenia!B1409&amp;" - "&amp;Opatrenia!D1409)</f>
        <v xml:space="preserve"> - </v>
      </c>
    </row>
    <row r="1409" spans="16:17">
      <c r="P1409" t="str">
        <f>CONCATENATE(ROW(P1409)-2," - ",Komponenty!B1433)</f>
        <v xml:space="preserve">1407 - </v>
      </c>
      <c r="Q1409" t="str">
        <f>CONCATENATE(Opatrenia!B1410&amp;" - "&amp;Opatrenia!D1410)</f>
        <v xml:space="preserve"> - </v>
      </c>
    </row>
    <row r="1410" spans="16:17">
      <c r="P1410" t="str">
        <f>CONCATENATE(ROW(P1410)-2," - ",Komponenty!B1434)</f>
        <v xml:space="preserve">1408 - </v>
      </c>
      <c r="Q1410" t="str">
        <f>CONCATENATE(Opatrenia!B1411&amp;" - "&amp;Opatrenia!D1411)</f>
        <v xml:space="preserve"> - </v>
      </c>
    </row>
    <row r="1411" spans="16:17">
      <c r="P1411" t="str">
        <f>CONCATENATE(ROW(P1411)-2," - ",Komponenty!B1435)</f>
        <v xml:space="preserve">1409 - </v>
      </c>
      <c r="Q1411" t="str">
        <f>CONCATENATE(Opatrenia!B1412&amp;" - "&amp;Opatrenia!D1412)</f>
        <v xml:space="preserve"> - </v>
      </c>
    </row>
    <row r="1412" spans="16:17">
      <c r="P1412" t="str">
        <f>CONCATENATE(ROW(P1412)-2," - ",Komponenty!B1436)</f>
        <v xml:space="preserve">1410 - </v>
      </c>
      <c r="Q1412" t="str">
        <f>CONCATENATE(Opatrenia!B1413&amp;" - "&amp;Opatrenia!D1413)</f>
        <v xml:space="preserve"> - </v>
      </c>
    </row>
    <row r="1413" spans="16:17">
      <c r="P1413" t="str">
        <f>CONCATENATE(ROW(P1413)-2," - ",Komponenty!B1437)</f>
        <v xml:space="preserve">1411 - </v>
      </c>
      <c r="Q1413" t="str">
        <f>CONCATENATE(Opatrenia!B1414&amp;" - "&amp;Opatrenia!D1414)</f>
        <v xml:space="preserve"> - </v>
      </c>
    </row>
    <row r="1414" spans="16:17">
      <c r="P1414" t="str">
        <f>CONCATENATE(ROW(P1414)-2," - ",Komponenty!B1438)</f>
        <v xml:space="preserve">1412 - </v>
      </c>
      <c r="Q1414" t="str">
        <f>CONCATENATE(Opatrenia!B1415&amp;" - "&amp;Opatrenia!D1415)</f>
        <v xml:space="preserve"> - </v>
      </c>
    </row>
    <row r="1415" spans="16:17">
      <c r="P1415" t="str">
        <f>CONCATENATE(ROW(P1415)-2," - ",Komponenty!B1439)</f>
        <v xml:space="preserve">1413 - </v>
      </c>
      <c r="Q1415" t="str">
        <f>CONCATENATE(Opatrenia!B1416&amp;" - "&amp;Opatrenia!D1416)</f>
        <v xml:space="preserve"> - </v>
      </c>
    </row>
    <row r="1416" spans="16:17">
      <c r="P1416" t="str">
        <f>CONCATENATE(ROW(P1416)-2," - ",Komponenty!B1440)</f>
        <v xml:space="preserve">1414 - </v>
      </c>
      <c r="Q1416" t="str">
        <f>CONCATENATE(Opatrenia!B1417&amp;" - "&amp;Opatrenia!D1417)</f>
        <v xml:space="preserve"> - </v>
      </c>
    </row>
    <row r="1417" spans="16:17">
      <c r="P1417" t="str">
        <f>CONCATENATE(ROW(P1417)-2," - ",Komponenty!B1441)</f>
        <v xml:space="preserve">1415 - </v>
      </c>
      <c r="Q1417" t="str">
        <f>CONCATENATE(Opatrenia!B1418&amp;" - "&amp;Opatrenia!D1418)</f>
        <v xml:space="preserve"> - </v>
      </c>
    </row>
    <row r="1418" spans="16:17">
      <c r="P1418" t="str">
        <f>CONCATENATE(ROW(P1418)-2," - ",Komponenty!B1442)</f>
        <v xml:space="preserve">1416 - </v>
      </c>
      <c r="Q1418" t="str">
        <f>CONCATENATE(Opatrenia!B1419&amp;" - "&amp;Opatrenia!D1419)</f>
        <v xml:space="preserve"> - </v>
      </c>
    </row>
    <row r="1419" spans="16:17">
      <c r="P1419" t="str">
        <f>CONCATENATE(ROW(P1419)-2," - ",Komponenty!B1443)</f>
        <v xml:space="preserve">1417 - </v>
      </c>
      <c r="Q1419" t="str">
        <f>CONCATENATE(Opatrenia!B1420&amp;" - "&amp;Opatrenia!D1420)</f>
        <v xml:space="preserve"> - </v>
      </c>
    </row>
    <row r="1420" spans="16:17">
      <c r="P1420" t="str">
        <f>CONCATENATE(ROW(P1420)-2," - ",Komponenty!B1444)</f>
        <v xml:space="preserve">1418 - </v>
      </c>
      <c r="Q1420" t="str">
        <f>CONCATENATE(Opatrenia!B1421&amp;" - "&amp;Opatrenia!D1421)</f>
        <v xml:space="preserve"> - </v>
      </c>
    </row>
    <row r="1421" spans="16:17">
      <c r="P1421" t="str">
        <f>CONCATENATE(ROW(P1421)-2," - ",Komponenty!B1445)</f>
        <v xml:space="preserve">1419 - </v>
      </c>
      <c r="Q1421" t="str">
        <f>CONCATENATE(Opatrenia!B1422&amp;" - "&amp;Opatrenia!D1422)</f>
        <v xml:space="preserve"> - </v>
      </c>
    </row>
    <row r="1422" spans="16:17">
      <c r="P1422" t="str">
        <f>CONCATENATE(ROW(P1422)-2," - ",Komponenty!B1446)</f>
        <v xml:space="preserve">1420 - </v>
      </c>
      <c r="Q1422" t="str">
        <f>CONCATENATE(Opatrenia!B1423&amp;" - "&amp;Opatrenia!D1423)</f>
        <v xml:space="preserve"> - </v>
      </c>
    </row>
    <row r="1423" spans="16:17">
      <c r="P1423" t="str">
        <f>CONCATENATE(ROW(P1423)-2," - ",Komponenty!B1447)</f>
        <v xml:space="preserve">1421 - </v>
      </c>
      <c r="Q1423" t="str">
        <f>CONCATENATE(Opatrenia!B1424&amp;" - "&amp;Opatrenia!D1424)</f>
        <v xml:space="preserve"> - </v>
      </c>
    </row>
    <row r="1424" spans="16:17">
      <c r="P1424" t="str">
        <f>CONCATENATE(ROW(P1424)-2," - ",Komponenty!B1448)</f>
        <v xml:space="preserve">1422 - </v>
      </c>
      <c r="Q1424" t="str">
        <f>CONCATENATE(Opatrenia!B1425&amp;" - "&amp;Opatrenia!D1425)</f>
        <v xml:space="preserve"> - </v>
      </c>
    </row>
    <row r="1425" spans="16:17">
      <c r="P1425" t="str">
        <f>CONCATENATE(ROW(P1425)-2," - ",Komponenty!B1449)</f>
        <v xml:space="preserve">1423 - </v>
      </c>
      <c r="Q1425" t="str">
        <f>CONCATENATE(Opatrenia!B1426&amp;" - "&amp;Opatrenia!D1426)</f>
        <v xml:space="preserve"> - </v>
      </c>
    </row>
    <row r="1426" spans="16:17">
      <c r="P1426" t="str">
        <f>CONCATENATE(ROW(P1426)-2," - ",Komponenty!B1450)</f>
        <v xml:space="preserve">1424 - </v>
      </c>
      <c r="Q1426" t="str">
        <f>CONCATENATE(Opatrenia!B1427&amp;" - "&amp;Opatrenia!D1427)</f>
        <v xml:space="preserve"> - </v>
      </c>
    </row>
    <row r="1427" spans="16:17">
      <c r="P1427" t="str">
        <f>CONCATENATE(ROW(P1427)-2," - ",Komponenty!B1451)</f>
        <v xml:space="preserve">1425 - </v>
      </c>
      <c r="Q1427" t="str">
        <f>CONCATENATE(Opatrenia!B1428&amp;" - "&amp;Opatrenia!D1428)</f>
        <v xml:space="preserve"> - </v>
      </c>
    </row>
    <row r="1428" spans="16:17">
      <c r="P1428" t="str">
        <f>CONCATENATE(ROW(P1428)-2," - ",Komponenty!B1452)</f>
        <v xml:space="preserve">1426 - </v>
      </c>
      <c r="Q1428" t="str">
        <f>CONCATENATE(Opatrenia!B1429&amp;" - "&amp;Opatrenia!D1429)</f>
        <v xml:space="preserve"> - </v>
      </c>
    </row>
    <row r="1429" spans="16:17">
      <c r="P1429" t="str">
        <f>CONCATENATE(ROW(P1429)-2," - ",Komponenty!B1453)</f>
        <v xml:space="preserve">1427 - </v>
      </c>
      <c r="Q1429" t="str">
        <f>CONCATENATE(Opatrenia!B1430&amp;" - "&amp;Opatrenia!D1430)</f>
        <v xml:space="preserve"> - </v>
      </c>
    </row>
    <row r="1430" spans="16:17">
      <c r="P1430" t="str">
        <f>CONCATENATE(ROW(P1430)-2," - ",Komponenty!B1454)</f>
        <v xml:space="preserve">1428 - </v>
      </c>
      <c r="Q1430" t="str">
        <f>CONCATENATE(Opatrenia!B1431&amp;" - "&amp;Opatrenia!D1431)</f>
        <v xml:space="preserve"> - </v>
      </c>
    </row>
    <row r="1431" spans="16:17">
      <c r="P1431" t="str">
        <f>CONCATENATE(ROW(P1431)-2," - ",Komponenty!B1455)</f>
        <v xml:space="preserve">1429 - </v>
      </c>
      <c r="Q1431" t="str">
        <f>CONCATENATE(Opatrenia!B1432&amp;" - "&amp;Opatrenia!D1432)</f>
        <v xml:space="preserve"> - </v>
      </c>
    </row>
    <row r="1432" spans="16:17">
      <c r="P1432" t="str">
        <f>CONCATENATE(ROW(P1432)-2," - ",Komponenty!B1456)</f>
        <v xml:space="preserve">1430 - </v>
      </c>
      <c r="Q1432" t="str">
        <f>CONCATENATE(Opatrenia!B1433&amp;" - "&amp;Opatrenia!D1433)</f>
        <v xml:space="preserve"> - </v>
      </c>
    </row>
    <row r="1433" spans="16:17">
      <c r="P1433" t="str">
        <f>CONCATENATE(ROW(P1433)-2," - ",Komponenty!B1457)</f>
        <v xml:space="preserve">1431 - </v>
      </c>
      <c r="Q1433" t="str">
        <f>CONCATENATE(Opatrenia!B1434&amp;" - "&amp;Opatrenia!D1434)</f>
        <v xml:space="preserve"> - </v>
      </c>
    </row>
    <row r="1434" spans="16:17">
      <c r="P1434" t="str">
        <f>CONCATENATE(ROW(P1434)-2," - ",Komponenty!B1458)</f>
        <v xml:space="preserve">1432 - </v>
      </c>
      <c r="Q1434" t="str">
        <f>CONCATENATE(Opatrenia!B1435&amp;" - "&amp;Opatrenia!D1435)</f>
        <v xml:space="preserve"> - </v>
      </c>
    </row>
    <row r="1435" spans="16:17">
      <c r="P1435" t="str">
        <f>CONCATENATE(ROW(P1435)-2," - ",Komponenty!B1459)</f>
        <v xml:space="preserve">1433 - </v>
      </c>
      <c r="Q1435" t="str">
        <f>CONCATENATE(Opatrenia!B1436&amp;" - "&amp;Opatrenia!D1436)</f>
        <v xml:space="preserve"> - </v>
      </c>
    </row>
    <row r="1436" spans="16:17">
      <c r="P1436" t="str">
        <f>CONCATENATE(ROW(P1436)-2," - ",Komponenty!B1460)</f>
        <v xml:space="preserve">1434 - </v>
      </c>
      <c r="Q1436" t="str">
        <f>CONCATENATE(Opatrenia!B1437&amp;" - "&amp;Opatrenia!D1437)</f>
        <v xml:space="preserve"> - </v>
      </c>
    </row>
    <row r="1437" spans="16:17">
      <c r="P1437" t="str">
        <f>CONCATENATE(ROW(P1437)-2," - ",Komponenty!B1461)</f>
        <v xml:space="preserve">1435 - </v>
      </c>
      <c r="Q1437" t="str">
        <f>CONCATENATE(Opatrenia!B1438&amp;" - "&amp;Opatrenia!D1438)</f>
        <v xml:space="preserve"> - </v>
      </c>
    </row>
    <row r="1438" spans="16:17">
      <c r="P1438" t="str">
        <f>CONCATENATE(ROW(P1438)-2," - ",Komponenty!B1462)</f>
        <v xml:space="preserve">1436 - </v>
      </c>
      <c r="Q1438" t="str">
        <f>CONCATENATE(Opatrenia!B1439&amp;" - "&amp;Opatrenia!D1439)</f>
        <v xml:space="preserve"> - </v>
      </c>
    </row>
    <row r="1439" spans="16:17">
      <c r="P1439" t="str">
        <f>CONCATENATE(ROW(P1439)-2," - ",Komponenty!B1463)</f>
        <v xml:space="preserve">1437 - </v>
      </c>
      <c r="Q1439" t="str">
        <f>CONCATENATE(Opatrenia!B1440&amp;" - "&amp;Opatrenia!D1440)</f>
        <v xml:space="preserve"> - </v>
      </c>
    </row>
    <row r="1440" spans="16:17">
      <c r="P1440" t="str">
        <f>CONCATENATE(ROW(P1440)-2," - ",Komponenty!B1464)</f>
        <v xml:space="preserve">1438 - </v>
      </c>
      <c r="Q1440" t="str">
        <f>CONCATENATE(Opatrenia!B1441&amp;" - "&amp;Opatrenia!D1441)</f>
        <v xml:space="preserve"> - </v>
      </c>
    </row>
    <row r="1441" spans="16:17">
      <c r="P1441" t="str">
        <f>CONCATENATE(ROW(P1441)-2," - ",Komponenty!B1465)</f>
        <v xml:space="preserve">1439 - </v>
      </c>
      <c r="Q1441" t="str">
        <f>CONCATENATE(Opatrenia!B1442&amp;" - "&amp;Opatrenia!D1442)</f>
        <v xml:space="preserve"> - </v>
      </c>
    </row>
    <row r="1442" spans="16:17">
      <c r="P1442" t="str">
        <f>CONCATENATE(ROW(P1442)-2," - ",Komponenty!B1466)</f>
        <v xml:space="preserve">1440 - </v>
      </c>
      <c r="Q1442" t="str">
        <f>CONCATENATE(Opatrenia!B1443&amp;" - "&amp;Opatrenia!D1443)</f>
        <v xml:space="preserve"> - </v>
      </c>
    </row>
    <row r="1443" spans="16:17">
      <c r="P1443" t="str">
        <f>CONCATENATE(ROW(P1443)-2," - ",Komponenty!B1467)</f>
        <v xml:space="preserve">1441 - </v>
      </c>
      <c r="Q1443" t="str">
        <f>CONCATENATE(Opatrenia!B1444&amp;" - "&amp;Opatrenia!D1444)</f>
        <v xml:space="preserve"> - </v>
      </c>
    </row>
    <row r="1444" spans="16:17">
      <c r="P1444" t="str">
        <f>CONCATENATE(ROW(P1444)-2," - ",Komponenty!B1468)</f>
        <v xml:space="preserve">1442 - </v>
      </c>
      <c r="Q1444" t="str">
        <f>CONCATENATE(Opatrenia!B1445&amp;" - "&amp;Opatrenia!D1445)</f>
        <v xml:space="preserve"> - </v>
      </c>
    </row>
    <row r="1445" spans="16:17">
      <c r="P1445" t="str">
        <f>CONCATENATE(ROW(P1445)-2," - ",Komponenty!B1469)</f>
        <v xml:space="preserve">1443 - </v>
      </c>
      <c r="Q1445" t="str">
        <f>CONCATENATE(Opatrenia!B1446&amp;" - "&amp;Opatrenia!D1446)</f>
        <v xml:space="preserve"> - </v>
      </c>
    </row>
    <row r="1446" spans="16:17">
      <c r="P1446" t="str">
        <f>CONCATENATE(ROW(P1446)-2," - ",Komponenty!B1470)</f>
        <v xml:space="preserve">1444 - </v>
      </c>
      <c r="Q1446" t="str">
        <f>CONCATENATE(Opatrenia!B1447&amp;" - "&amp;Opatrenia!D1447)</f>
        <v xml:space="preserve"> - </v>
      </c>
    </row>
    <row r="1447" spans="16:17">
      <c r="P1447" t="str">
        <f>CONCATENATE(ROW(P1447)-2," - ",Komponenty!B1471)</f>
        <v xml:space="preserve">1445 - </v>
      </c>
      <c r="Q1447" t="str">
        <f>CONCATENATE(Opatrenia!B1448&amp;" - "&amp;Opatrenia!D1448)</f>
        <v xml:space="preserve"> - </v>
      </c>
    </row>
    <row r="1448" spans="16:17">
      <c r="P1448" t="str">
        <f>CONCATENATE(ROW(P1448)-2," - ",Komponenty!B1472)</f>
        <v xml:space="preserve">1446 - </v>
      </c>
      <c r="Q1448" t="str">
        <f>CONCATENATE(Opatrenia!B1449&amp;" - "&amp;Opatrenia!D1449)</f>
        <v xml:space="preserve"> - </v>
      </c>
    </row>
    <row r="1449" spans="16:17">
      <c r="P1449" t="str">
        <f>CONCATENATE(ROW(P1449)-2," - ",Komponenty!B1473)</f>
        <v xml:space="preserve">1447 - </v>
      </c>
      <c r="Q1449" t="str">
        <f>CONCATENATE(Opatrenia!B1450&amp;" - "&amp;Opatrenia!D1450)</f>
        <v xml:space="preserve"> - </v>
      </c>
    </row>
    <row r="1450" spans="16:17">
      <c r="P1450" t="str">
        <f>CONCATENATE(ROW(P1450)-2," - ",Komponenty!B1474)</f>
        <v xml:space="preserve">1448 - </v>
      </c>
      <c r="Q1450" t="str">
        <f>CONCATENATE(Opatrenia!B1451&amp;" - "&amp;Opatrenia!D1451)</f>
        <v xml:space="preserve"> - </v>
      </c>
    </row>
    <row r="1451" spans="16:17">
      <c r="P1451" t="str">
        <f>CONCATENATE(ROW(P1451)-2," - ",Komponenty!B1475)</f>
        <v xml:space="preserve">1449 - </v>
      </c>
      <c r="Q1451" t="str">
        <f>CONCATENATE(Opatrenia!B1452&amp;" - "&amp;Opatrenia!D1452)</f>
        <v xml:space="preserve"> - </v>
      </c>
    </row>
    <row r="1452" spans="16:17">
      <c r="P1452" t="str">
        <f>CONCATENATE(ROW(P1452)-2," - ",Komponenty!B1476)</f>
        <v xml:space="preserve">1450 - </v>
      </c>
      <c r="Q1452" t="str">
        <f>CONCATENATE(Opatrenia!B1453&amp;" - "&amp;Opatrenia!D1453)</f>
        <v xml:space="preserve"> - </v>
      </c>
    </row>
    <row r="1453" spans="16:17">
      <c r="P1453" t="str">
        <f>CONCATENATE(ROW(P1453)-2," - ",Komponenty!B1477)</f>
        <v xml:space="preserve">1451 - </v>
      </c>
      <c r="Q1453" t="str">
        <f>CONCATENATE(Opatrenia!B1454&amp;" - "&amp;Opatrenia!D1454)</f>
        <v xml:space="preserve"> - </v>
      </c>
    </row>
    <row r="1454" spans="16:17">
      <c r="P1454" t="str">
        <f>CONCATENATE(ROW(P1454)-2," - ",Komponenty!B1478)</f>
        <v xml:space="preserve">1452 - </v>
      </c>
      <c r="Q1454" t="str">
        <f>CONCATENATE(Opatrenia!B1455&amp;" - "&amp;Opatrenia!D1455)</f>
        <v xml:space="preserve"> - </v>
      </c>
    </row>
    <row r="1455" spans="16:17">
      <c r="P1455" t="str">
        <f>CONCATENATE(ROW(P1455)-2," - ",Komponenty!B1479)</f>
        <v xml:space="preserve">1453 - </v>
      </c>
      <c r="Q1455" t="str">
        <f>CONCATENATE(Opatrenia!B1456&amp;" - "&amp;Opatrenia!D1456)</f>
        <v xml:space="preserve"> - </v>
      </c>
    </row>
    <row r="1456" spans="16:17">
      <c r="P1456" t="str">
        <f>CONCATENATE(ROW(P1456)-2," - ",Komponenty!B1480)</f>
        <v xml:space="preserve">1454 - </v>
      </c>
      <c r="Q1456" t="str">
        <f>CONCATENATE(Opatrenia!B1457&amp;" - "&amp;Opatrenia!D1457)</f>
        <v xml:space="preserve"> - </v>
      </c>
    </row>
    <row r="1457" spans="16:17">
      <c r="P1457" t="str">
        <f>CONCATENATE(ROW(P1457)-2," - ",Komponenty!B1481)</f>
        <v xml:space="preserve">1455 - </v>
      </c>
      <c r="Q1457" t="str">
        <f>CONCATENATE(Opatrenia!B1458&amp;" - "&amp;Opatrenia!D1458)</f>
        <v xml:space="preserve"> - </v>
      </c>
    </row>
    <row r="1458" spans="16:17">
      <c r="P1458" t="str">
        <f>CONCATENATE(ROW(P1458)-2," - ",Komponenty!B1482)</f>
        <v xml:space="preserve">1456 - </v>
      </c>
      <c r="Q1458" t="str">
        <f>CONCATENATE(Opatrenia!B1459&amp;" - "&amp;Opatrenia!D1459)</f>
        <v xml:space="preserve"> - </v>
      </c>
    </row>
    <row r="1459" spans="16:17">
      <c r="P1459" t="str">
        <f>CONCATENATE(ROW(P1459)-2," - ",Komponenty!B1483)</f>
        <v xml:space="preserve">1457 - </v>
      </c>
      <c r="Q1459" t="str">
        <f>CONCATENATE(Opatrenia!B1460&amp;" - "&amp;Opatrenia!D1460)</f>
        <v xml:space="preserve"> - </v>
      </c>
    </row>
    <row r="1460" spans="16:17">
      <c r="P1460" t="str">
        <f>CONCATENATE(ROW(P1460)-2," - ",Komponenty!B1484)</f>
        <v xml:space="preserve">1458 - </v>
      </c>
      <c r="Q1460" t="str">
        <f>CONCATENATE(Opatrenia!B1461&amp;" - "&amp;Opatrenia!D1461)</f>
        <v xml:space="preserve"> - </v>
      </c>
    </row>
    <row r="1461" spans="16:17">
      <c r="P1461" t="str">
        <f>CONCATENATE(ROW(P1461)-2," - ",Komponenty!B1485)</f>
        <v xml:space="preserve">1459 - </v>
      </c>
      <c r="Q1461" t="str">
        <f>CONCATENATE(Opatrenia!B1462&amp;" - "&amp;Opatrenia!D1462)</f>
        <v xml:space="preserve"> - </v>
      </c>
    </row>
    <row r="1462" spans="16:17">
      <c r="P1462" t="str">
        <f>CONCATENATE(ROW(P1462)-2," - ",Komponenty!B1486)</f>
        <v xml:space="preserve">1460 - </v>
      </c>
      <c r="Q1462" t="str">
        <f>CONCATENATE(Opatrenia!B1463&amp;" - "&amp;Opatrenia!D1463)</f>
        <v xml:space="preserve"> - </v>
      </c>
    </row>
    <row r="1463" spans="16:17">
      <c r="P1463" t="str">
        <f>CONCATENATE(ROW(P1463)-2," - ",Komponenty!B1487)</f>
        <v xml:space="preserve">1461 - </v>
      </c>
      <c r="Q1463" t="str">
        <f>CONCATENATE(Opatrenia!B1464&amp;" - "&amp;Opatrenia!D1464)</f>
        <v xml:space="preserve"> - </v>
      </c>
    </row>
    <row r="1464" spans="16:17">
      <c r="P1464" t="str">
        <f>CONCATENATE(ROW(P1464)-2," - ",Komponenty!B1488)</f>
        <v xml:space="preserve">1462 - </v>
      </c>
      <c r="Q1464" t="str">
        <f>CONCATENATE(Opatrenia!B1465&amp;" - "&amp;Opatrenia!D1465)</f>
        <v xml:space="preserve"> - </v>
      </c>
    </row>
    <row r="1465" spans="16:17">
      <c r="P1465" t="str">
        <f>CONCATENATE(ROW(P1465)-2," - ",Komponenty!B1489)</f>
        <v xml:space="preserve">1463 - </v>
      </c>
      <c r="Q1465" t="str">
        <f>CONCATENATE(Opatrenia!B1466&amp;" - "&amp;Opatrenia!D1466)</f>
        <v xml:space="preserve"> - </v>
      </c>
    </row>
    <row r="1466" spans="16:17">
      <c r="P1466" t="str">
        <f>CONCATENATE(ROW(P1466)-2," - ",Komponenty!B1490)</f>
        <v xml:space="preserve">1464 - </v>
      </c>
      <c r="Q1466" t="str">
        <f>CONCATENATE(Opatrenia!B1467&amp;" - "&amp;Opatrenia!D1467)</f>
        <v xml:space="preserve"> - </v>
      </c>
    </row>
    <row r="1467" spans="16:17">
      <c r="P1467" t="str">
        <f>CONCATENATE(ROW(P1467)-2," - ",Komponenty!B1491)</f>
        <v xml:space="preserve">1465 - </v>
      </c>
      <c r="Q1467" t="str">
        <f>CONCATENATE(Opatrenia!B1468&amp;" - "&amp;Opatrenia!D1468)</f>
        <v xml:space="preserve"> - </v>
      </c>
    </row>
    <row r="1468" spans="16:17">
      <c r="P1468" t="str">
        <f>CONCATENATE(ROW(P1468)-2," - ",Komponenty!B1492)</f>
        <v xml:space="preserve">1466 - </v>
      </c>
      <c r="Q1468" t="str">
        <f>CONCATENATE(Opatrenia!B1469&amp;" - "&amp;Opatrenia!D1469)</f>
        <v xml:space="preserve"> - </v>
      </c>
    </row>
    <row r="1469" spans="16:17">
      <c r="P1469" t="str">
        <f>CONCATENATE(ROW(P1469)-2," - ",Komponenty!B1493)</f>
        <v xml:space="preserve">1467 - </v>
      </c>
      <c r="Q1469" t="str">
        <f>CONCATENATE(Opatrenia!B1470&amp;" - "&amp;Opatrenia!D1470)</f>
        <v xml:space="preserve"> - </v>
      </c>
    </row>
    <row r="1470" spans="16:17">
      <c r="P1470" t="str">
        <f>CONCATENATE(ROW(P1470)-2," - ",Komponenty!B1494)</f>
        <v xml:space="preserve">1468 - </v>
      </c>
      <c r="Q1470" t="str">
        <f>CONCATENATE(Opatrenia!B1471&amp;" - "&amp;Opatrenia!D1471)</f>
        <v xml:space="preserve"> - </v>
      </c>
    </row>
    <row r="1471" spans="16:17">
      <c r="P1471" t="str">
        <f>CONCATENATE(ROW(P1471)-2," - ",Komponenty!B1495)</f>
        <v xml:space="preserve">1469 - </v>
      </c>
      <c r="Q1471" t="str">
        <f>CONCATENATE(Opatrenia!B1472&amp;" - "&amp;Opatrenia!D1472)</f>
        <v xml:space="preserve"> - </v>
      </c>
    </row>
    <row r="1472" spans="16:17">
      <c r="P1472" t="str">
        <f>CONCATENATE(ROW(P1472)-2," - ",Komponenty!B1496)</f>
        <v xml:space="preserve">1470 - </v>
      </c>
      <c r="Q1472" t="str">
        <f>CONCATENATE(Opatrenia!B1473&amp;" - "&amp;Opatrenia!D1473)</f>
        <v xml:space="preserve"> - </v>
      </c>
    </row>
    <row r="1473" spans="16:17">
      <c r="P1473" t="str">
        <f>CONCATENATE(ROW(P1473)-2," - ",Komponenty!B1497)</f>
        <v xml:space="preserve">1471 - </v>
      </c>
      <c r="Q1473" t="str">
        <f>CONCATENATE(Opatrenia!B1474&amp;" - "&amp;Opatrenia!D1474)</f>
        <v xml:space="preserve"> - </v>
      </c>
    </row>
    <row r="1474" spans="16:17">
      <c r="P1474" t="str">
        <f>CONCATENATE(ROW(P1474)-2," - ",Komponenty!B1498)</f>
        <v xml:space="preserve">1472 - </v>
      </c>
      <c r="Q1474" t="str">
        <f>CONCATENATE(Opatrenia!B1475&amp;" - "&amp;Opatrenia!D1475)</f>
        <v xml:space="preserve"> - </v>
      </c>
    </row>
    <row r="1475" spans="16:17">
      <c r="P1475" t="str">
        <f>CONCATENATE(ROW(P1475)-2," - ",Komponenty!B1499)</f>
        <v xml:space="preserve">1473 - </v>
      </c>
      <c r="Q1475" t="str">
        <f>CONCATENATE(Opatrenia!B1476&amp;" - "&amp;Opatrenia!D1476)</f>
        <v xml:space="preserve"> - </v>
      </c>
    </row>
    <row r="1476" spans="16:17">
      <c r="P1476" t="str">
        <f>CONCATENATE(ROW(P1476)-2," - ",Komponenty!B1500)</f>
        <v xml:space="preserve">1474 - </v>
      </c>
      <c r="Q1476" t="str">
        <f>CONCATENATE(Opatrenia!B1477&amp;" - "&amp;Opatrenia!D1477)</f>
        <v xml:space="preserve"> - </v>
      </c>
    </row>
    <row r="1477" spans="16:17">
      <c r="P1477" t="str">
        <f>CONCATENATE(ROW(P1477)-2," - ",Komponenty!B1501)</f>
        <v xml:space="preserve">1475 - </v>
      </c>
      <c r="Q1477" t="str">
        <f>CONCATENATE(Opatrenia!B1478&amp;" - "&amp;Opatrenia!D1478)</f>
        <v xml:space="preserve"> - </v>
      </c>
    </row>
    <row r="1478" spans="16:17">
      <c r="P1478" t="str">
        <f>CONCATENATE(ROW(P1478)-2," - ",Komponenty!B1502)</f>
        <v xml:space="preserve">1476 - </v>
      </c>
      <c r="Q1478" t="str">
        <f>CONCATENATE(Opatrenia!B1479&amp;" - "&amp;Opatrenia!D1479)</f>
        <v xml:space="preserve"> - </v>
      </c>
    </row>
    <row r="1479" spans="16:17">
      <c r="P1479" t="str">
        <f>CONCATENATE(ROW(P1479)-2," - ",Komponenty!B1503)</f>
        <v xml:space="preserve">1477 - </v>
      </c>
      <c r="Q1479" t="str">
        <f>CONCATENATE(Opatrenia!B1480&amp;" - "&amp;Opatrenia!D1480)</f>
        <v xml:space="preserve"> - </v>
      </c>
    </row>
    <row r="1480" spans="16:17">
      <c r="P1480" t="str">
        <f>CONCATENATE(ROW(P1480)-2," - ",Komponenty!B1504)</f>
        <v xml:space="preserve">1478 - </v>
      </c>
      <c r="Q1480" t="str">
        <f>CONCATENATE(Opatrenia!B1481&amp;" - "&amp;Opatrenia!D1481)</f>
        <v xml:space="preserve"> - </v>
      </c>
    </row>
    <row r="1481" spans="16:17">
      <c r="P1481" t="str">
        <f>CONCATENATE(ROW(P1481)-2," - ",Komponenty!B1505)</f>
        <v xml:space="preserve">1479 - </v>
      </c>
      <c r="Q1481" t="str">
        <f>CONCATENATE(Opatrenia!B1482&amp;" - "&amp;Opatrenia!D1482)</f>
        <v xml:space="preserve"> - </v>
      </c>
    </row>
    <row r="1482" spans="16:17">
      <c r="P1482" t="str">
        <f>CONCATENATE(ROW(P1482)-2," - ",Komponenty!B1506)</f>
        <v xml:space="preserve">1480 - </v>
      </c>
      <c r="Q1482" t="str">
        <f>CONCATENATE(Opatrenia!B1483&amp;" - "&amp;Opatrenia!D1483)</f>
        <v xml:space="preserve"> - </v>
      </c>
    </row>
    <row r="1483" spans="16:17">
      <c r="P1483" t="str">
        <f>CONCATENATE(ROW(P1483)-2," - ",Komponenty!B1507)</f>
        <v xml:space="preserve">1481 - </v>
      </c>
      <c r="Q1483" t="str">
        <f>CONCATENATE(Opatrenia!B1484&amp;" - "&amp;Opatrenia!D1484)</f>
        <v xml:space="preserve"> - </v>
      </c>
    </row>
    <row r="1484" spans="16:17">
      <c r="P1484" t="str">
        <f>CONCATENATE(ROW(P1484)-2," - ",Komponenty!B1508)</f>
        <v xml:space="preserve">1482 - </v>
      </c>
      <c r="Q1484" t="str">
        <f>CONCATENATE(Opatrenia!B1485&amp;" - "&amp;Opatrenia!D1485)</f>
        <v xml:space="preserve"> - </v>
      </c>
    </row>
    <row r="1485" spans="16:17">
      <c r="P1485" t="str">
        <f>CONCATENATE(ROW(P1485)-2," - ",Komponenty!B1509)</f>
        <v xml:space="preserve">1483 - </v>
      </c>
      <c r="Q1485" t="str">
        <f>CONCATENATE(Opatrenia!B1486&amp;" - "&amp;Opatrenia!D1486)</f>
        <v xml:space="preserve"> - </v>
      </c>
    </row>
    <row r="1486" spans="16:17">
      <c r="P1486" t="str">
        <f>CONCATENATE(ROW(P1486)-2," - ",Komponenty!B1510)</f>
        <v xml:space="preserve">1484 - </v>
      </c>
      <c r="Q1486" t="str">
        <f>CONCATENATE(Opatrenia!B1487&amp;" - "&amp;Opatrenia!D1487)</f>
        <v xml:space="preserve"> - </v>
      </c>
    </row>
    <row r="1487" spans="16:17">
      <c r="P1487" t="str">
        <f>CONCATENATE(ROW(P1487)-2," - ",Komponenty!B1511)</f>
        <v xml:space="preserve">1485 - </v>
      </c>
      <c r="Q1487" t="str">
        <f>CONCATENATE(Opatrenia!B1488&amp;" - "&amp;Opatrenia!D1488)</f>
        <v xml:space="preserve"> - </v>
      </c>
    </row>
    <row r="1488" spans="16:17">
      <c r="P1488" t="str">
        <f>CONCATENATE(ROW(P1488)-2," - ",Komponenty!B1512)</f>
        <v xml:space="preserve">1486 - </v>
      </c>
      <c r="Q1488" t="str">
        <f>CONCATENATE(Opatrenia!B1489&amp;" - "&amp;Opatrenia!D1489)</f>
        <v xml:space="preserve"> - </v>
      </c>
    </row>
    <row r="1489" spans="16:17">
      <c r="P1489" t="str">
        <f>CONCATENATE(ROW(P1489)-2," - ",Komponenty!B1513)</f>
        <v xml:space="preserve">1487 - </v>
      </c>
      <c r="Q1489" t="str">
        <f>CONCATENATE(Opatrenia!B1490&amp;" - "&amp;Opatrenia!D1490)</f>
        <v xml:space="preserve"> - </v>
      </c>
    </row>
    <row r="1490" spans="16:17">
      <c r="P1490" t="str">
        <f>CONCATENATE(ROW(P1490)-2," - ",Komponenty!B1514)</f>
        <v xml:space="preserve">1488 - </v>
      </c>
      <c r="Q1490" t="str">
        <f>CONCATENATE(Opatrenia!B1491&amp;" - "&amp;Opatrenia!D1491)</f>
        <v xml:space="preserve"> - </v>
      </c>
    </row>
    <row r="1491" spans="16:17">
      <c r="P1491" t="str">
        <f>CONCATENATE(ROW(P1491)-2," - ",Komponenty!B1515)</f>
        <v xml:space="preserve">1489 - </v>
      </c>
      <c r="Q1491" t="str">
        <f>CONCATENATE(Opatrenia!B1492&amp;" - "&amp;Opatrenia!D1492)</f>
        <v xml:space="preserve"> - </v>
      </c>
    </row>
    <row r="1492" spans="16:17">
      <c r="P1492" t="str">
        <f>CONCATENATE(ROW(P1492)-2," - ",Komponenty!B1516)</f>
        <v xml:space="preserve">1490 - </v>
      </c>
      <c r="Q1492" t="str">
        <f>CONCATENATE(Opatrenia!B1493&amp;" - "&amp;Opatrenia!D1493)</f>
        <v xml:space="preserve"> - </v>
      </c>
    </row>
    <row r="1493" spans="16:17">
      <c r="P1493" t="str">
        <f>CONCATENATE(ROW(P1493)-2," - ",Komponenty!B1517)</f>
        <v xml:space="preserve">1491 - </v>
      </c>
      <c r="Q1493" t="str">
        <f>CONCATENATE(Opatrenia!B1494&amp;" - "&amp;Opatrenia!D1494)</f>
        <v xml:space="preserve"> - </v>
      </c>
    </row>
    <row r="1494" spans="16:17">
      <c r="P1494" t="str">
        <f>CONCATENATE(ROW(P1494)-2," - ",Komponenty!B1518)</f>
        <v xml:space="preserve">1492 - </v>
      </c>
      <c r="Q1494" t="str">
        <f>CONCATENATE(Opatrenia!B1495&amp;" - "&amp;Opatrenia!D1495)</f>
        <v xml:space="preserve"> - </v>
      </c>
    </row>
    <row r="1495" spans="16:17">
      <c r="P1495" t="str">
        <f>CONCATENATE(ROW(P1495)-2," - ",Komponenty!B1519)</f>
        <v xml:space="preserve">1493 - </v>
      </c>
      <c r="Q1495" t="str">
        <f>CONCATENATE(Opatrenia!B1496&amp;" - "&amp;Opatrenia!D1496)</f>
        <v xml:space="preserve"> - </v>
      </c>
    </row>
    <row r="1496" spans="16:17">
      <c r="P1496" t="str">
        <f>CONCATENATE(ROW(P1496)-2," - ",Komponenty!B1520)</f>
        <v xml:space="preserve">1494 - </v>
      </c>
      <c r="Q1496" t="str">
        <f>CONCATENATE(Opatrenia!B1497&amp;" - "&amp;Opatrenia!D1497)</f>
        <v xml:space="preserve"> - </v>
      </c>
    </row>
    <row r="1497" spans="16:17">
      <c r="P1497" t="str">
        <f>CONCATENATE(ROW(P1497)-2," - ",Komponenty!B1521)</f>
        <v xml:space="preserve">1495 - </v>
      </c>
      <c r="Q1497" t="str">
        <f>CONCATENATE(Opatrenia!B1498&amp;" - "&amp;Opatrenia!D1498)</f>
        <v xml:space="preserve"> - </v>
      </c>
    </row>
    <row r="1498" spans="16:17">
      <c r="P1498" t="str">
        <f>CONCATENATE(ROW(P1498)-2," - ",Komponenty!B1522)</f>
        <v xml:space="preserve">1496 - </v>
      </c>
      <c r="Q1498" t="str">
        <f>CONCATENATE(Opatrenia!B1499&amp;" - "&amp;Opatrenia!D1499)</f>
        <v xml:space="preserve"> - </v>
      </c>
    </row>
    <row r="1499" spans="16:17">
      <c r="P1499" t="str">
        <f>CONCATENATE(ROW(P1499)-2," - ",Komponenty!B1523)</f>
        <v xml:space="preserve">1497 - </v>
      </c>
      <c r="Q1499" t="str">
        <f>CONCATENATE(Opatrenia!B1500&amp;" - "&amp;Opatrenia!D1500)</f>
        <v xml:space="preserve"> - </v>
      </c>
    </row>
    <row r="1500" spans="16:17">
      <c r="P1500" t="str">
        <f>CONCATENATE(ROW(P1500)-2," - ",Komponenty!B1524)</f>
        <v xml:space="preserve">1498 - </v>
      </c>
      <c r="Q1500" t="str">
        <f>CONCATENATE(Opatrenia!B1501&amp;" - "&amp;Opatrenia!D1501)</f>
        <v xml:space="preserve"> - </v>
      </c>
    </row>
    <row r="1501" spans="16:17">
      <c r="P1501" t="str">
        <f>CONCATENATE(ROW(P1501)-2," - ",Komponenty!B1525)</f>
        <v xml:space="preserve">1499 - </v>
      </c>
      <c r="Q1501" t="str">
        <f>CONCATENATE(Opatrenia!B1502&amp;" - "&amp;Opatrenia!D1502)</f>
        <v xml:space="preserve"> - </v>
      </c>
    </row>
    <row r="1502" spans="16:17">
      <c r="P1502" t="str">
        <f>CONCATENATE(ROW(P1502)-2," - ",Komponenty!B1526)</f>
        <v xml:space="preserve">1500 - </v>
      </c>
      <c r="Q1502" t="str">
        <f>CONCATENATE(Opatrenia!B1503&amp;" - "&amp;Opatrenia!D1503)</f>
        <v xml:space="preserve"> - </v>
      </c>
    </row>
    <row r="1503" spans="16:17">
      <c r="P1503" t="str">
        <f>CONCATENATE(ROW(P1503)-2," - ",Komponenty!B1527)</f>
        <v xml:space="preserve">1501 - </v>
      </c>
      <c r="Q1503" t="str">
        <f>CONCATENATE(Opatrenia!B1504&amp;" - "&amp;Opatrenia!D1504)</f>
        <v xml:space="preserve"> - </v>
      </c>
    </row>
    <row r="1504" spans="16:17">
      <c r="P1504" t="str">
        <f>CONCATENATE(ROW(P1504)-2," - ",Komponenty!B1528)</f>
        <v xml:space="preserve">1502 - </v>
      </c>
      <c r="Q1504" t="str">
        <f>CONCATENATE(Opatrenia!B1505&amp;" - "&amp;Opatrenia!D1505)</f>
        <v xml:space="preserve"> - </v>
      </c>
    </row>
    <row r="1505" spans="16:17">
      <c r="P1505" t="str">
        <f>CONCATENATE(ROW(P1505)-2," - ",Komponenty!B1529)</f>
        <v xml:space="preserve">1503 - </v>
      </c>
      <c r="Q1505" t="str">
        <f>CONCATENATE(Opatrenia!B1506&amp;" - "&amp;Opatrenia!D1506)</f>
        <v xml:space="preserve"> - </v>
      </c>
    </row>
    <row r="1506" spans="16:17">
      <c r="P1506" t="str">
        <f>CONCATENATE(ROW(P1506)-2," - ",Komponenty!B1530)</f>
        <v xml:space="preserve">1504 - </v>
      </c>
      <c r="Q1506" t="str">
        <f>CONCATENATE(Opatrenia!B1507&amp;" - "&amp;Opatrenia!D1507)</f>
        <v xml:space="preserve"> - </v>
      </c>
    </row>
    <row r="1507" spans="16:17">
      <c r="P1507" t="str">
        <f>CONCATENATE(ROW(P1507)-2," - ",Komponenty!B1531)</f>
        <v xml:space="preserve">1505 - </v>
      </c>
      <c r="Q1507" t="str">
        <f>CONCATENATE(Opatrenia!B1508&amp;" - "&amp;Opatrenia!D1508)</f>
        <v xml:space="preserve"> - </v>
      </c>
    </row>
    <row r="1508" spans="16:17">
      <c r="P1508" t="str">
        <f>CONCATENATE(ROW(P1508)-2," - ",Komponenty!B1532)</f>
        <v xml:space="preserve">1506 - </v>
      </c>
      <c r="Q1508" t="str">
        <f>CONCATENATE(Opatrenia!B1509&amp;" - "&amp;Opatrenia!D1509)</f>
        <v xml:space="preserve"> - </v>
      </c>
    </row>
    <row r="1509" spans="16:17">
      <c r="P1509" t="str">
        <f>CONCATENATE(ROW(P1509)-2," - ",Komponenty!B1533)</f>
        <v xml:space="preserve">1507 - </v>
      </c>
      <c r="Q1509" t="str">
        <f>CONCATENATE(Opatrenia!B1510&amp;" - "&amp;Opatrenia!D1510)</f>
        <v xml:space="preserve"> - </v>
      </c>
    </row>
    <row r="1510" spans="16:17">
      <c r="P1510" t="str">
        <f>CONCATENATE(ROW(P1510)-2," - ",Komponenty!B1534)</f>
        <v xml:space="preserve">1508 - </v>
      </c>
      <c r="Q1510" t="str">
        <f>CONCATENATE(Opatrenia!B1511&amp;" - "&amp;Opatrenia!D1511)</f>
        <v xml:space="preserve"> - </v>
      </c>
    </row>
    <row r="1511" spans="16:17">
      <c r="P1511" t="str">
        <f>CONCATENATE(ROW(P1511)-2," - ",Komponenty!B1535)</f>
        <v xml:space="preserve">1509 - </v>
      </c>
      <c r="Q1511" t="str">
        <f>CONCATENATE(Opatrenia!B1512&amp;" - "&amp;Opatrenia!D1512)</f>
        <v xml:space="preserve"> - </v>
      </c>
    </row>
    <row r="1512" spans="16:17">
      <c r="P1512" t="str">
        <f>CONCATENATE(ROW(P1512)-2," - ",Komponenty!B1536)</f>
        <v xml:space="preserve">1510 - </v>
      </c>
      <c r="Q1512" t="str">
        <f>CONCATENATE(Opatrenia!B1513&amp;" - "&amp;Opatrenia!D1513)</f>
        <v xml:space="preserve"> - </v>
      </c>
    </row>
    <row r="1513" spans="16:17">
      <c r="P1513" t="str">
        <f>CONCATENATE(ROW(P1513)-2," - ",Komponenty!B1537)</f>
        <v xml:space="preserve">1511 - </v>
      </c>
      <c r="Q1513" t="str">
        <f>CONCATENATE(Opatrenia!B1514&amp;" - "&amp;Opatrenia!D1514)</f>
        <v xml:space="preserve"> - </v>
      </c>
    </row>
    <row r="1514" spans="16:17">
      <c r="P1514" t="str">
        <f>CONCATENATE(ROW(P1514)-2," - ",Komponenty!B1538)</f>
        <v xml:space="preserve">1512 - </v>
      </c>
      <c r="Q1514" t="str">
        <f>CONCATENATE(Opatrenia!B1515&amp;" - "&amp;Opatrenia!D1515)</f>
        <v xml:space="preserve"> - </v>
      </c>
    </row>
    <row r="1515" spans="16:17">
      <c r="P1515" t="str">
        <f>CONCATENATE(ROW(P1515)-2," - ",Komponenty!B1539)</f>
        <v xml:space="preserve">1513 - </v>
      </c>
      <c r="Q1515" t="str">
        <f>CONCATENATE(Opatrenia!B1516&amp;" - "&amp;Opatrenia!D1516)</f>
        <v xml:space="preserve"> - </v>
      </c>
    </row>
    <row r="1516" spans="16:17">
      <c r="P1516" t="str">
        <f>CONCATENATE(ROW(P1516)-2," - ",Komponenty!B1540)</f>
        <v xml:space="preserve">1514 - </v>
      </c>
      <c r="Q1516" t="str">
        <f>CONCATENATE(Opatrenia!B1517&amp;" - "&amp;Opatrenia!D1517)</f>
        <v xml:space="preserve"> - </v>
      </c>
    </row>
    <row r="1517" spans="16:17">
      <c r="P1517" t="str">
        <f>CONCATENATE(ROW(P1517)-2," - ",Komponenty!B1541)</f>
        <v xml:space="preserve">1515 - </v>
      </c>
      <c r="Q1517" t="str">
        <f>CONCATENATE(Opatrenia!B1518&amp;" - "&amp;Opatrenia!D1518)</f>
        <v xml:space="preserve"> - </v>
      </c>
    </row>
    <row r="1518" spans="16:17">
      <c r="P1518" t="str">
        <f>CONCATENATE(ROW(P1518)-2," - ",Komponenty!B1542)</f>
        <v xml:space="preserve">1516 - </v>
      </c>
      <c r="Q1518" t="str">
        <f>CONCATENATE(Opatrenia!B1519&amp;" - "&amp;Opatrenia!D1519)</f>
        <v xml:space="preserve"> - </v>
      </c>
    </row>
    <row r="1519" spans="16:17">
      <c r="P1519" t="str">
        <f>CONCATENATE(ROW(P1519)-2," - ",Komponenty!B1543)</f>
        <v xml:space="preserve">1517 - </v>
      </c>
      <c r="Q1519" t="str">
        <f>CONCATENATE(Opatrenia!B1520&amp;" - "&amp;Opatrenia!D1520)</f>
        <v xml:space="preserve"> - </v>
      </c>
    </row>
    <row r="1520" spans="16:17">
      <c r="P1520" t="str">
        <f>CONCATENATE(ROW(P1520)-2," - ",Komponenty!B1544)</f>
        <v xml:space="preserve">1518 - </v>
      </c>
      <c r="Q1520" t="str">
        <f>CONCATENATE(Opatrenia!B1521&amp;" - "&amp;Opatrenia!D1521)</f>
        <v xml:space="preserve"> - </v>
      </c>
    </row>
    <row r="1521" spans="16:17">
      <c r="P1521" t="str">
        <f>CONCATENATE(ROW(P1521)-2," - ",Komponenty!B1545)</f>
        <v xml:space="preserve">1519 - </v>
      </c>
      <c r="Q1521" t="str">
        <f>CONCATENATE(Opatrenia!B1522&amp;" - "&amp;Opatrenia!D1522)</f>
        <v xml:space="preserve"> - </v>
      </c>
    </row>
    <row r="1522" spans="16:17">
      <c r="P1522" t="str">
        <f>CONCATENATE(ROW(P1522)-2," - ",Komponenty!B1546)</f>
        <v xml:space="preserve">1520 - </v>
      </c>
      <c r="Q1522" t="str">
        <f>CONCATENATE(Opatrenia!B1523&amp;" - "&amp;Opatrenia!D1523)</f>
        <v xml:space="preserve"> - </v>
      </c>
    </row>
    <row r="1523" spans="16:17">
      <c r="P1523" t="str">
        <f>CONCATENATE(ROW(P1523)-2," - ",Komponenty!B1547)</f>
        <v xml:space="preserve">1521 - </v>
      </c>
      <c r="Q1523" t="str">
        <f>CONCATENATE(Opatrenia!B1524&amp;" - "&amp;Opatrenia!D1524)</f>
        <v xml:space="preserve"> - </v>
      </c>
    </row>
    <row r="1524" spans="16:17">
      <c r="P1524" t="str">
        <f>CONCATENATE(ROW(P1524)-2," - ",Komponenty!B1548)</f>
        <v xml:space="preserve">1522 - </v>
      </c>
      <c r="Q1524" t="str">
        <f>CONCATENATE(Opatrenia!B1525&amp;" - "&amp;Opatrenia!D1525)</f>
        <v xml:space="preserve"> - </v>
      </c>
    </row>
    <row r="1525" spans="16:17">
      <c r="P1525" t="str">
        <f>CONCATENATE(ROW(P1525)-2," - ",Komponenty!B1549)</f>
        <v xml:space="preserve">1523 - </v>
      </c>
      <c r="Q1525" t="str">
        <f>CONCATENATE(Opatrenia!B1526&amp;" - "&amp;Opatrenia!D1526)</f>
        <v xml:space="preserve"> - </v>
      </c>
    </row>
    <row r="1526" spans="16:17">
      <c r="P1526" t="str">
        <f>CONCATENATE(ROW(P1526)-2," - ",Komponenty!B1550)</f>
        <v xml:space="preserve">1524 - </v>
      </c>
      <c r="Q1526" t="str">
        <f>CONCATENATE(Opatrenia!B1527&amp;" - "&amp;Opatrenia!D1527)</f>
        <v xml:space="preserve"> - </v>
      </c>
    </row>
    <row r="1527" spans="16:17">
      <c r="P1527" t="str">
        <f>CONCATENATE(ROW(P1527)-2," - ",Komponenty!B1551)</f>
        <v xml:space="preserve">1525 - </v>
      </c>
      <c r="Q1527" t="str">
        <f>CONCATENATE(Opatrenia!B1528&amp;" - "&amp;Opatrenia!D1528)</f>
        <v xml:space="preserve"> - </v>
      </c>
    </row>
    <row r="1528" spans="16:17">
      <c r="P1528" t="str">
        <f>CONCATENATE(ROW(P1528)-2," - ",Komponenty!B1552)</f>
        <v xml:space="preserve">1526 - </v>
      </c>
      <c r="Q1528" t="str">
        <f>CONCATENATE(Opatrenia!B1529&amp;" - "&amp;Opatrenia!D1529)</f>
        <v xml:space="preserve"> - </v>
      </c>
    </row>
    <row r="1529" spans="16:17">
      <c r="P1529" t="str">
        <f>CONCATENATE(ROW(P1529)-2," - ",Komponenty!B1553)</f>
        <v xml:space="preserve">1527 - </v>
      </c>
      <c r="Q1529" t="str">
        <f>CONCATENATE(Opatrenia!B1530&amp;" - "&amp;Opatrenia!D1530)</f>
        <v xml:space="preserve"> - </v>
      </c>
    </row>
    <row r="1530" spans="16:17">
      <c r="P1530" t="str">
        <f>CONCATENATE(ROW(P1530)-2," - ",Komponenty!B1554)</f>
        <v xml:space="preserve">1528 - </v>
      </c>
      <c r="Q1530" t="str">
        <f>CONCATENATE(Opatrenia!B1531&amp;" - "&amp;Opatrenia!D1531)</f>
        <v xml:space="preserve"> - </v>
      </c>
    </row>
    <row r="1531" spans="16:17">
      <c r="P1531" t="str">
        <f>CONCATENATE(ROW(P1531)-2," - ",Komponenty!B1555)</f>
        <v xml:space="preserve">1529 - </v>
      </c>
      <c r="Q1531" t="str">
        <f>CONCATENATE(Opatrenia!B1532&amp;" - "&amp;Opatrenia!D1532)</f>
        <v xml:space="preserve"> - </v>
      </c>
    </row>
    <row r="1532" spans="16:17">
      <c r="P1532" t="str">
        <f>CONCATENATE(ROW(P1532)-2," - ",Komponenty!B1556)</f>
        <v xml:space="preserve">1530 - </v>
      </c>
      <c r="Q1532" t="str">
        <f>CONCATENATE(Opatrenia!B1533&amp;" - "&amp;Opatrenia!D1533)</f>
        <v xml:space="preserve"> - </v>
      </c>
    </row>
    <row r="1533" spans="16:17">
      <c r="P1533" t="str">
        <f>CONCATENATE(ROW(P1533)-2," - ",Komponenty!B1557)</f>
        <v xml:space="preserve">1531 - </v>
      </c>
      <c r="Q1533" t="str">
        <f>CONCATENATE(Opatrenia!B1534&amp;" - "&amp;Opatrenia!D1534)</f>
        <v xml:space="preserve"> - </v>
      </c>
    </row>
    <row r="1534" spans="16:17">
      <c r="P1534" t="str">
        <f>CONCATENATE(ROW(P1534)-2," - ",Komponenty!B1558)</f>
        <v xml:space="preserve">1532 - </v>
      </c>
      <c r="Q1534" t="str">
        <f>CONCATENATE(Opatrenia!B1535&amp;" - "&amp;Opatrenia!D1535)</f>
        <v xml:space="preserve"> - </v>
      </c>
    </row>
    <row r="1535" spans="16:17">
      <c r="P1535" t="str">
        <f>CONCATENATE(ROW(P1535)-2," - ",Komponenty!B1559)</f>
        <v xml:space="preserve">1533 - </v>
      </c>
      <c r="Q1535" t="str">
        <f>CONCATENATE(Opatrenia!B1536&amp;" - "&amp;Opatrenia!D1536)</f>
        <v xml:space="preserve"> - </v>
      </c>
    </row>
    <row r="1536" spans="16:17">
      <c r="P1536" t="str">
        <f>CONCATENATE(ROW(P1536)-2," - ",Komponenty!B1560)</f>
        <v xml:space="preserve">1534 - </v>
      </c>
      <c r="Q1536" t="str">
        <f>CONCATENATE(Opatrenia!B1537&amp;" - "&amp;Opatrenia!D1537)</f>
        <v xml:space="preserve"> - </v>
      </c>
    </row>
    <row r="1537" spans="16:17">
      <c r="P1537" t="str">
        <f>CONCATENATE(ROW(P1537)-2," - ",Komponenty!B1561)</f>
        <v xml:space="preserve">1535 - </v>
      </c>
      <c r="Q1537" t="str">
        <f>CONCATENATE(Opatrenia!B1538&amp;" - "&amp;Opatrenia!D1538)</f>
        <v xml:space="preserve"> - </v>
      </c>
    </row>
    <row r="1538" spans="16:17">
      <c r="P1538" t="str">
        <f>CONCATENATE(ROW(P1538)-2," - ",Komponenty!B1562)</f>
        <v xml:space="preserve">1536 - </v>
      </c>
      <c r="Q1538" t="str">
        <f>CONCATENATE(Opatrenia!B1539&amp;" - "&amp;Opatrenia!D1539)</f>
        <v xml:space="preserve"> - </v>
      </c>
    </row>
    <row r="1539" spans="16:17">
      <c r="P1539" t="str">
        <f>CONCATENATE(ROW(P1539)-2," - ",Komponenty!B1563)</f>
        <v xml:space="preserve">1537 - </v>
      </c>
      <c r="Q1539" t="str">
        <f>CONCATENATE(Opatrenia!B1540&amp;" - "&amp;Opatrenia!D1540)</f>
        <v xml:space="preserve"> - </v>
      </c>
    </row>
    <row r="1540" spans="16:17">
      <c r="P1540" t="str">
        <f>CONCATENATE(ROW(P1540)-2," - ",Komponenty!B1564)</f>
        <v xml:space="preserve">1538 - </v>
      </c>
      <c r="Q1540" t="str">
        <f>CONCATENATE(Opatrenia!B1541&amp;" - "&amp;Opatrenia!D1541)</f>
        <v xml:space="preserve"> - </v>
      </c>
    </row>
    <row r="1541" spans="16:17">
      <c r="P1541" t="str">
        <f>CONCATENATE(ROW(P1541)-2," - ",Komponenty!B1565)</f>
        <v xml:space="preserve">1539 - </v>
      </c>
      <c r="Q1541" t="str">
        <f>CONCATENATE(Opatrenia!B1542&amp;" - "&amp;Opatrenia!D1542)</f>
        <v xml:space="preserve"> - </v>
      </c>
    </row>
    <row r="1542" spans="16:17">
      <c r="P1542" t="str">
        <f>CONCATENATE(ROW(P1542)-2," - ",Komponenty!B1566)</f>
        <v xml:space="preserve">1540 - </v>
      </c>
      <c r="Q1542" t="str">
        <f>CONCATENATE(Opatrenia!B1543&amp;" - "&amp;Opatrenia!D1543)</f>
        <v xml:space="preserve"> - </v>
      </c>
    </row>
    <row r="1543" spans="16:17">
      <c r="P1543" t="str">
        <f>CONCATENATE(ROW(P1543)-2," - ",Komponenty!B1567)</f>
        <v xml:space="preserve">1541 - </v>
      </c>
      <c r="Q1543" t="str">
        <f>CONCATENATE(Opatrenia!B1544&amp;" - "&amp;Opatrenia!D1544)</f>
        <v xml:space="preserve"> - </v>
      </c>
    </row>
    <row r="1544" spans="16:17">
      <c r="P1544" t="str">
        <f>CONCATENATE(ROW(P1544)-2," - ",Komponenty!B1568)</f>
        <v xml:space="preserve">1542 - </v>
      </c>
      <c r="Q1544" t="str">
        <f>CONCATENATE(Opatrenia!B1545&amp;" - "&amp;Opatrenia!D1545)</f>
        <v xml:space="preserve"> - </v>
      </c>
    </row>
    <row r="1545" spans="16:17">
      <c r="P1545" t="str">
        <f>CONCATENATE(ROW(P1545)-2," - ",Komponenty!B1569)</f>
        <v xml:space="preserve">1543 - </v>
      </c>
      <c r="Q1545" t="str">
        <f>CONCATENATE(Opatrenia!B1546&amp;" - "&amp;Opatrenia!D1546)</f>
        <v xml:space="preserve"> - </v>
      </c>
    </row>
    <row r="1546" spans="16:17">
      <c r="P1546" t="str">
        <f>CONCATENATE(ROW(P1546)-2," - ",Komponenty!B1570)</f>
        <v xml:space="preserve">1544 - </v>
      </c>
      <c r="Q1546" t="str">
        <f>CONCATENATE(Opatrenia!B1547&amp;" - "&amp;Opatrenia!D1547)</f>
        <v xml:space="preserve"> - </v>
      </c>
    </row>
    <row r="1547" spans="16:17">
      <c r="P1547" t="str">
        <f>CONCATENATE(ROW(P1547)-2," - ",Komponenty!B1571)</f>
        <v xml:space="preserve">1545 - </v>
      </c>
      <c r="Q1547" t="str">
        <f>CONCATENATE(Opatrenia!B1548&amp;" - "&amp;Opatrenia!D1548)</f>
        <v xml:space="preserve"> - </v>
      </c>
    </row>
    <row r="1548" spans="16:17">
      <c r="P1548" t="str">
        <f>CONCATENATE(ROW(P1548)-2," - ",Komponenty!B1572)</f>
        <v xml:space="preserve">1546 - </v>
      </c>
      <c r="Q1548" t="str">
        <f>CONCATENATE(Opatrenia!B1549&amp;" - "&amp;Opatrenia!D1549)</f>
        <v xml:space="preserve"> - </v>
      </c>
    </row>
    <row r="1549" spans="16:17">
      <c r="P1549" t="str">
        <f>CONCATENATE(ROW(P1549)-2," - ",Komponenty!B1573)</f>
        <v xml:space="preserve">1547 - </v>
      </c>
      <c r="Q1549" t="str">
        <f>CONCATENATE(Opatrenia!B1550&amp;" - "&amp;Opatrenia!D1550)</f>
        <v xml:space="preserve"> - </v>
      </c>
    </row>
    <row r="1550" spans="16:17">
      <c r="P1550" t="str">
        <f>CONCATENATE(ROW(P1550)-2," - ",Komponenty!B1574)</f>
        <v xml:space="preserve">1548 - </v>
      </c>
      <c r="Q1550" t="str">
        <f>CONCATENATE(Opatrenia!B1551&amp;" - "&amp;Opatrenia!D1551)</f>
        <v xml:space="preserve"> - </v>
      </c>
    </row>
    <row r="1551" spans="16:17">
      <c r="P1551" t="str">
        <f>CONCATENATE(ROW(P1551)-2," - ",Komponenty!B1575)</f>
        <v xml:space="preserve">1549 - </v>
      </c>
      <c r="Q1551" t="str">
        <f>CONCATENATE(Opatrenia!B1552&amp;" - "&amp;Opatrenia!D1552)</f>
        <v xml:space="preserve"> - </v>
      </c>
    </row>
    <row r="1552" spans="16:17">
      <c r="P1552" t="str">
        <f>CONCATENATE(ROW(P1552)-2," - ",Komponenty!B1576)</f>
        <v xml:space="preserve">1550 - </v>
      </c>
      <c r="Q1552" t="str">
        <f>CONCATENATE(Opatrenia!B1553&amp;" - "&amp;Opatrenia!D1553)</f>
        <v xml:space="preserve"> - </v>
      </c>
    </row>
    <row r="1553" spans="16:17">
      <c r="P1553" t="str">
        <f>CONCATENATE(ROW(P1553)-2," - ",Komponenty!B1577)</f>
        <v xml:space="preserve">1551 - </v>
      </c>
      <c r="Q1553" t="str">
        <f>CONCATENATE(Opatrenia!B1554&amp;" - "&amp;Opatrenia!D1554)</f>
        <v xml:space="preserve"> - </v>
      </c>
    </row>
    <row r="1554" spans="16:17">
      <c r="P1554" t="str">
        <f>CONCATENATE(ROW(P1554)-2," - ",Komponenty!B1578)</f>
        <v xml:space="preserve">1552 - </v>
      </c>
      <c r="Q1554" t="str">
        <f>CONCATENATE(Opatrenia!B1555&amp;" - "&amp;Opatrenia!D1555)</f>
        <v xml:space="preserve"> - </v>
      </c>
    </row>
    <row r="1555" spans="16:17">
      <c r="P1555" t="str">
        <f>CONCATENATE(ROW(P1555)-2," - ",Komponenty!B1579)</f>
        <v xml:space="preserve">1553 - </v>
      </c>
      <c r="Q1555" t="str">
        <f>CONCATENATE(Opatrenia!B1556&amp;" - "&amp;Opatrenia!D1556)</f>
        <v xml:space="preserve"> - </v>
      </c>
    </row>
    <row r="1556" spans="16:17">
      <c r="P1556" t="str">
        <f>CONCATENATE(ROW(P1556)-2," - ",Komponenty!B1580)</f>
        <v xml:space="preserve">1554 - </v>
      </c>
      <c r="Q1556" t="str">
        <f>CONCATENATE(Opatrenia!B1557&amp;" - "&amp;Opatrenia!D1557)</f>
        <v xml:space="preserve"> - </v>
      </c>
    </row>
    <row r="1557" spans="16:17">
      <c r="P1557" t="str">
        <f>CONCATENATE(ROW(P1557)-2," - ",Komponenty!B1581)</f>
        <v xml:space="preserve">1555 - </v>
      </c>
      <c r="Q1557" t="str">
        <f>CONCATENATE(Opatrenia!B1558&amp;" - "&amp;Opatrenia!D1558)</f>
        <v xml:space="preserve"> - </v>
      </c>
    </row>
    <row r="1558" spans="16:17">
      <c r="P1558" t="str">
        <f>CONCATENATE(ROW(P1558)-2," - ",Komponenty!B1582)</f>
        <v xml:space="preserve">1556 - </v>
      </c>
      <c r="Q1558" t="str">
        <f>CONCATENATE(Opatrenia!B1559&amp;" - "&amp;Opatrenia!D1559)</f>
        <v xml:space="preserve"> - </v>
      </c>
    </row>
    <row r="1559" spans="16:17">
      <c r="P1559" t="str">
        <f>CONCATENATE(ROW(P1559)-2," - ",Komponenty!B1583)</f>
        <v xml:space="preserve">1557 - </v>
      </c>
      <c r="Q1559" t="str">
        <f>CONCATENATE(Opatrenia!B1560&amp;" - "&amp;Opatrenia!D1560)</f>
        <v xml:space="preserve"> - </v>
      </c>
    </row>
    <row r="1560" spans="16:17">
      <c r="P1560" t="str">
        <f>CONCATENATE(ROW(P1560)-2," - ",Komponenty!B1584)</f>
        <v xml:space="preserve">1558 - </v>
      </c>
      <c r="Q1560" t="str">
        <f>CONCATENATE(Opatrenia!B1561&amp;" - "&amp;Opatrenia!D1561)</f>
        <v xml:space="preserve"> - </v>
      </c>
    </row>
    <row r="1561" spans="16:17">
      <c r="P1561" t="str">
        <f>CONCATENATE(ROW(P1561)-2," - ",Komponenty!B1585)</f>
        <v xml:space="preserve">1559 - </v>
      </c>
      <c r="Q1561" t="str">
        <f>CONCATENATE(Opatrenia!B1562&amp;" - "&amp;Opatrenia!D1562)</f>
        <v xml:space="preserve"> - </v>
      </c>
    </row>
    <row r="1562" spans="16:17">
      <c r="P1562" t="str">
        <f>CONCATENATE(ROW(P1562)-2," - ",Komponenty!B1586)</f>
        <v xml:space="preserve">1560 - </v>
      </c>
      <c r="Q1562" t="str">
        <f>CONCATENATE(Opatrenia!B1563&amp;" - "&amp;Opatrenia!D1563)</f>
        <v xml:space="preserve"> - </v>
      </c>
    </row>
    <row r="1563" spans="16:17">
      <c r="P1563" t="str">
        <f>CONCATENATE(ROW(P1563)-2," - ",Komponenty!B1587)</f>
        <v xml:space="preserve">1561 - </v>
      </c>
      <c r="Q1563" t="str">
        <f>CONCATENATE(Opatrenia!B1564&amp;" - "&amp;Opatrenia!D1564)</f>
        <v xml:space="preserve"> - </v>
      </c>
    </row>
    <row r="1564" spans="16:17">
      <c r="P1564" t="str">
        <f>CONCATENATE(ROW(P1564)-2," - ",Komponenty!B1588)</f>
        <v xml:space="preserve">1562 - </v>
      </c>
      <c r="Q1564" t="str">
        <f>CONCATENATE(Opatrenia!B1565&amp;" - "&amp;Opatrenia!D1565)</f>
        <v xml:space="preserve"> - </v>
      </c>
    </row>
    <row r="1565" spans="16:17">
      <c r="P1565" t="str">
        <f>CONCATENATE(ROW(P1565)-2," - ",Komponenty!B1589)</f>
        <v xml:space="preserve">1563 - </v>
      </c>
      <c r="Q1565" t="str">
        <f>CONCATENATE(Opatrenia!B1566&amp;" - "&amp;Opatrenia!D1566)</f>
        <v xml:space="preserve"> - </v>
      </c>
    </row>
    <row r="1566" spans="16:17">
      <c r="P1566" t="str">
        <f>CONCATENATE(ROW(P1566)-2," - ",Komponenty!B1590)</f>
        <v xml:space="preserve">1564 - </v>
      </c>
      <c r="Q1566" t="str">
        <f>CONCATENATE(Opatrenia!B1567&amp;" - "&amp;Opatrenia!D1567)</f>
        <v xml:space="preserve"> - </v>
      </c>
    </row>
    <row r="1567" spans="16:17">
      <c r="P1567" t="str">
        <f>CONCATENATE(ROW(P1567)-2," - ",Komponenty!B1591)</f>
        <v xml:space="preserve">1565 - </v>
      </c>
      <c r="Q1567" t="str">
        <f>CONCATENATE(Opatrenia!B1568&amp;" - "&amp;Opatrenia!D1568)</f>
        <v xml:space="preserve"> - </v>
      </c>
    </row>
    <row r="1568" spans="16:17">
      <c r="P1568" t="str">
        <f>CONCATENATE(ROW(P1568)-2," - ",Komponenty!B1592)</f>
        <v xml:space="preserve">1566 - </v>
      </c>
      <c r="Q1568" t="str">
        <f>CONCATENATE(Opatrenia!B1569&amp;" - "&amp;Opatrenia!D1569)</f>
        <v xml:space="preserve"> - </v>
      </c>
    </row>
    <row r="1569" spans="16:17">
      <c r="P1569" t="str">
        <f>CONCATENATE(ROW(P1569)-2," - ",Komponenty!B1593)</f>
        <v xml:space="preserve">1567 - </v>
      </c>
      <c r="Q1569" t="str">
        <f>CONCATENATE(Opatrenia!B1570&amp;" - "&amp;Opatrenia!D1570)</f>
        <v xml:space="preserve"> - </v>
      </c>
    </row>
    <row r="1570" spans="16:17">
      <c r="P1570" t="str">
        <f>CONCATENATE(ROW(P1570)-2," - ",Komponenty!B1594)</f>
        <v xml:space="preserve">1568 - </v>
      </c>
      <c r="Q1570" t="str">
        <f>CONCATENATE(Opatrenia!B1571&amp;" - "&amp;Opatrenia!D1571)</f>
        <v xml:space="preserve"> - </v>
      </c>
    </row>
    <row r="1571" spans="16:17">
      <c r="P1571" t="str">
        <f>CONCATENATE(ROW(P1571)-2," - ",Komponenty!B1595)</f>
        <v xml:space="preserve">1569 - </v>
      </c>
      <c r="Q1571" t="str">
        <f>CONCATENATE(Opatrenia!B1572&amp;" - "&amp;Opatrenia!D1572)</f>
        <v xml:space="preserve"> - </v>
      </c>
    </row>
    <row r="1572" spans="16:17">
      <c r="P1572" t="str">
        <f>CONCATENATE(ROW(P1572)-2," - ",Komponenty!B1596)</f>
        <v xml:space="preserve">1570 - </v>
      </c>
      <c r="Q1572" t="str">
        <f>CONCATENATE(Opatrenia!B1573&amp;" - "&amp;Opatrenia!D1573)</f>
        <v xml:space="preserve"> - </v>
      </c>
    </row>
    <row r="1573" spans="16:17">
      <c r="P1573" t="str">
        <f>CONCATENATE(ROW(P1573)-2," - ",Komponenty!B1597)</f>
        <v xml:space="preserve">1571 - </v>
      </c>
      <c r="Q1573" t="str">
        <f>CONCATENATE(Opatrenia!B1574&amp;" - "&amp;Opatrenia!D1574)</f>
        <v xml:space="preserve"> - </v>
      </c>
    </row>
    <row r="1574" spans="16:17">
      <c r="P1574" t="str">
        <f>CONCATENATE(ROW(P1574)-2," - ",Komponenty!B1598)</f>
        <v xml:space="preserve">1572 - </v>
      </c>
      <c r="Q1574" t="str">
        <f>CONCATENATE(Opatrenia!B1575&amp;" - "&amp;Opatrenia!D1575)</f>
        <v xml:space="preserve"> - </v>
      </c>
    </row>
    <row r="1575" spans="16:17">
      <c r="P1575" t="str">
        <f>CONCATENATE(ROW(P1575)-2," - ",Komponenty!B1599)</f>
        <v xml:space="preserve">1573 - </v>
      </c>
      <c r="Q1575" t="str">
        <f>CONCATENATE(Opatrenia!B1576&amp;" - "&amp;Opatrenia!D1576)</f>
        <v xml:space="preserve"> - </v>
      </c>
    </row>
    <row r="1576" spans="16:17">
      <c r="P1576" t="str">
        <f>CONCATENATE(ROW(P1576)-2," - ",Komponenty!B1600)</f>
        <v xml:space="preserve">1574 - </v>
      </c>
      <c r="Q1576" t="str">
        <f>CONCATENATE(Opatrenia!B1577&amp;" - "&amp;Opatrenia!D1577)</f>
        <v xml:space="preserve"> - </v>
      </c>
    </row>
    <row r="1577" spans="16:17">
      <c r="P1577" t="str">
        <f>CONCATENATE(ROW(P1577)-2," - ",Komponenty!B1601)</f>
        <v xml:space="preserve">1575 - </v>
      </c>
      <c r="Q1577" t="str">
        <f>CONCATENATE(Opatrenia!B1578&amp;" - "&amp;Opatrenia!D1578)</f>
        <v xml:space="preserve"> - </v>
      </c>
    </row>
    <row r="1578" spans="16:17">
      <c r="P1578" t="str">
        <f>CONCATENATE(ROW(P1578)-2," - ",Komponenty!B1602)</f>
        <v xml:space="preserve">1576 - </v>
      </c>
      <c r="Q1578" t="str">
        <f>CONCATENATE(Opatrenia!B1579&amp;" - "&amp;Opatrenia!D1579)</f>
        <v xml:space="preserve"> - </v>
      </c>
    </row>
    <row r="1579" spans="16:17">
      <c r="P1579" t="str">
        <f>CONCATENATE(ROW(P1579)-2," - ",Komponenty!B1603)</f>
        <v xml:space="preserve">1577 - </v>
      </c>
      <c r="Q1579" t="str">
        <f>CONCATENATE(Opatrenia!B1580&amp;" - "&amp;Opatrenia!D1580)</f>
        <v xml:space="preserve"> - </v>
      </c>
    </row>
    <row r="1580" spans="16:17">
      <c r="P1580" t="str">
        <f>CONCATENATE(ROW(P1580)-2," - ",Komponenty!B1604)</f>
        <v xml:space="preserve">1578 - </v>
      </c>
      <c r="Q1580" t="str">
        <f>CONCATENATE(Opatrenia!B1581&amp;" - "&amp;Opatrenia!D1581)</f>
        <v xml:space="preserve"> - </v>
      </c>
    </row>
    <row r="1581" spans="16:17">
      <c r="P1581" t="str">
        <f>CONCATENATE(ROW(P1581)-2," - ",Komponenty!B1605)</f>
        <v xml:space="preserve">1579 - </v>
      </c>
      <c r="Q1581" t="str">
        <f>CONCATENATE(Opatrenia!B1582&amp;" - "&amp;Opatrenia!D1582)</f>
        <v xml:space="preserve"> - </v>
      </c>
    </row>
    <row r="1582" spans="16:17">
      <c r="P1582" t="str">
        <f>CONCATENATE(ROW(P1582)-2," - ",Komponenty!B1606)</f>
        <v xml:space="preserve">1580 - </v>
      </c>
      <c r="Q1582" t="str">
        <f>CONCATENATE(Opatrenia!B1583&amp;" - "&amp;Opatrenia!D1583)</f>
        <v xml:space="preserve"> - </v>
      </c>
    </row>
    <row r="1583" spans="16:17">
      <c r="P1583" t="str">
        <f>CONCATENATE(ROW(P1583)-2," - ",Komponenty!B1607)</f>
        <v xml:space="preserve">1581 - </v>
      </c>
      <c r="Q1583" t="str">
        <f>CONCATENATE(Opatrenia!B1584&amp;" - "&amp;Opatrenia!D1584)</f>
        <v xml:space="preserve"> - </v>
      </c>
    </row>
    <row r="1584" spans="16:17">
      <c r="P1584" t="str">
        <f>CONCATENATE(ROW(P1584)-2," - ",Komponenty!B1608)</f>
        <v xml:space="preserve">1582 - </v>
      </c>
      <c r="Q1584" t="str">
        <f>CONCATENATE(Opatrenia!B1585&amp;" - "&amp;Opatrenia!D1585)</f>
        <v xml:space="preserve"> - </v>
      </c>
    </row>
    <row r="1585" spans="16:17">
      <c r="P1585" t="str">
        <f>CONCATENATE(ROW(P1585)-2," - ",Komponenty!B1609)</f>
        <v xml:space="preserve">1583 - </v>
      </c>
      <c r="Q1585" t="str">
        <f>CONCATENATE(Opatrenia!B1586&amp;" - "&amp;Opatrenia!D1586)</f>
        <v xml:space="preserve"> - </v>
      </c>
    </row>
    <row r="1586" spans="16:17">
      <c r="P1586" t="str">
        <f>CONCATENATE(ROW(P1586)-2," - ",Komponenty!B1610)</f>
        <v xml:space="preserve">1584 - </v>
      </c>
      <c r="Q1586" t="str">
        <f>CONCATENATE(Opatrenia!B1587&amp;" - "&amp;Opatrenia!D1587)</f>
        <v xml:space="preserve"> - </v>
      </c>
    </row>
    <row r="1587" spans="16:17">
      <c r="P1587" t="str">
        <f>CONCATENATE(ROW(P1587)-2," - ",Komponenty!B1611)</f>
        <v xml:space="preserve">1585 - </v>
      </c>
      <c r="Q1587" t="str">
        <f>CONCATENATE(Opatrenia!B1588&amp;" - "&amp;Opatrenia!D1588)</f>
        <v xml:space="preserve"> - </v>
      </c>
    </row>
    <row r="1588" spans="16:17">
      <c r="P1588" t="str">
        <f>CONCATENATE(ROW(P1588)-2," - ",Komponenty!B1612)</f>
        <v xml:space="preserve">1586 - </v>
      </c>
      <c r="Q1588" t="str">
        <f>CONCATENATE(Opatrenia!B1589&amp;" - "&amp;Opatrenia!D1589)</f>
        <v xml:space="preserve"> - </v>
      </c>
    </row>
    <row r="1589" spans="16:17">
      <c r="P1589" t="str">
        <f>CONCATENATE(ROW(P1589)-2," - ",Komponenty!B1613)</f>
        <v xml:space="preserve">1587 - </v>
      </c>
      <c r="Q1589" t="str">
        <f>CONCATENATE(Opatrenia!B1590&amp;" - "&amp;Opatrenia!D1590)</f>
        <v xml:space="preserve"> - </v>
      </c>
    </row>
    <row r="1590" spans="16:17">
      <c r="P1590" t="str">
        <f>CONCATENATE(ROW(P1590)-2," - ",Komponenty!B1614)</f>
        <v xml:space="preserve">1588 - </v>
      </c>
      <c r="Q1590" t="str">
        <f>CONCATENATE(Opatrenia!B1591&amp;" - "&amp;Opatrenia!D1591)</f>
        <v xml:space="preserve"> - </v>
      </c>
    </row>
    <row r="1591" spans="16:17">
      <c r="P1591" t="str">
        <f>CONCATENATE(ROW(P1591)-2," - ",Komponenty!B1615)</f>
        <v xml:space="preserve">1589 - </v>
      </c>
      <c r="Q1591" t="str">
        <f>CONCATENATE(Opatrenia!B1592&amp;" - "&amp;Opatrenia!D1592)</f>
        <v xml:space="preserve"> - </v>
      </c>
    </row>
    <row r="1592" spans="16:17">
      <c r="P1592" t="str">
        <f>CONCATENATE(ROW(P1592)-2," - ",Komponenty!B1616)</f>
        <v xml:space="preserve">1590 - </v>
      </c>
      <c r="Q1592" t="str">
        <f>CONCATENATE(Opatrenia!B1593&amp;" - "&amp;Opatrenia!D1593)</f>
        <v xml:space="preserve"> - </v>
      </c>
    </row>
    <row r="1593" spans="16:17">
      <c r="P1593" t="str">
        <f>CONCATENATE(ROW(P1593)-2," - ",Komponenty!B1617)</f>
        <v xml:space="preserve">1591 - </v>
      </c>
      <c r="Q1593" t="str">
        <f>CONCATENATE(Opatrenia!B1594&amp;" - "&amp;Opatrenia!D1594)</f>
        <v xml:space="preserve"> - </v>
      </c>
    </row>
    <row r="1594" spans="16:17">
      <c r="P1594" t="str">
        <f>CONCATENATE(ROW(P1594)-2," - ",Komponenty!B1618)</f>
        <v xml:space="preserve">1592 - </v>
      </c>
      <c r="Q1594" t="str">
        <f>CONCATENATE(Opatrenia!B1595&amp;" - "&amp;Opatrenia!D1595)</f>
        <v xml:space="preserve"> - </v>
      </c>
    </row>
    <row r="1595" spans="16:17">
      <c r="P1595" t="str">
        <f>CONCATENATE(ROW(P1595)-2," - ",Komponenty!B1619)</f>
        <v xml:space="preserve">1593 - </v>
      </c>
      <c r="Q1595" t="str">
        <f>CONCATENATE(Opatrenia!B1596&amp;" - "&amp;Opatrenia!D1596)</f>
        <v xml:space="preserve"> - </v>
      </c>
    </row>
    <row r="1596" spans="16:17">
      <c r="P1596" t="str">
        <f>CONCATENATE(ROW(P1596)-2," - ",Komponenty!B1620)</f>
        <v xml:space="preserve">1594 - </v>
      </c>
      <c r="Q1596" t="str">
        <f>CONCATENATE(Opatrenia!B1597&amp;" - "&amp;Opatrenia!D1597)</f>
        <v xml:space="preserve"> - </v>
      </c>
    </row>
    <row r="1597" spans="16:17">
      <c r="P1597" t="str">
        <f>CONCATENATE(ROW(P1597)-2," - ",Komponenty!B1621)</f>
        <v xml:space="preserve">1595 - </v>
      </c>
      <c r="Q1597" t="str">
        <f>CONCATENATE(Opatrenia!B1598&amp;" - "&amp;Opatrenia!D1598)</f>
        <v xml:space="preserve"> - </v>
      </c>
    </row>
    <row r="1598" spans="16:17">
      <c r="P1598" t="str">
        <f>CONCATENATE(ROW(P1598)-2," - ",Komponenty!B1622)</f>
        <v xml:space="preserve">1596 - </v>
      </c>
      <c r="Q1598" t="str">
        <f>CONCATENATE(Opatrenia!B1599&amp;" - "&amp;Opatrenia!D1599)</f>
        <v xml:space="preserve"> - </v>
      </c>
    </row>
    <row r="1599" spans="16:17">
      <c r="P1599" t="str">
        <f>CONCATENATE(ROW(P1599)-2," - ",Komponenty!B1623)</f>
        <v xml:space="preserve">1597 - </v>
      </c>
      <c r="Q1599" t="str">
        <f>CONCATENATE(Opatrenia!B1600&amp;" - "&amp;Opatrenia!D1600)</f>
        <v xml:space="preserve"> - </v>
      </c>
    </row>
    <row r="1600" spans="16:17">
      <c r="P1600" t="str">
        <f>CONCATENATE(ROW(P1600)-2," - ",Komponenty!B1624)</f>
        <v xml:space="preserve">1598 - </v>
      </c>
      <c r="Q1600" t="str">
        <f>CONCATENATE(Opatrenia!B1601&amp;" - "&amp;Opatrenia!D1601)</f>
        <v xml:space="preserve"> - </v>
      </c>
    </row>
    <row r="1601" spans="16:17">
      <c r="P1601" t="str">
        <f>CONCATENATE(ROW(P1601)-2," - ",Komponenty!B1625)</f>
        <v xml:space="preserve">1599 - </v>
      </c>
      <c r="Q1601" t="str">
        <f>CONCATENATE(Opatrenia!B1602&amp;" - "&amp;Opatrenia!D1602)</f>
        <v xml:space="preserve"> - </v>
      </c>
    </row>
    <row r="1602" spans="16:17">
      <c r="P1602" t="str">
        <f>CONCATENATE(ROW(P1602)-2," - ",Komponenty!B1626)</f>
        <v xml:space="preserve">1600 - </v>
      </c>
      <c r="Q1602" t="str">
        <f>CONCATENATE(Opatrenia!B1603&amp;" - "&amp;Opatrenia!D1603)</f>
        <v xml:space="preserve"> - </v>
      </c>
    </row>
    <row r="1603" spans="16:17">
      <c r="P1603" t="str">
        <f>CONCATENATE(ROW(P1603)-2," - ",Komponenty!B1627)</f>
        <v xml:space="preserve">1601 - </v>
      </c>
      <c r="Q1603" t="str">
        <f>CONCATENATE(Opatrenia!B1604&amp;" - "&amp;Opatrenia!D1604)</f>
        <v xml:space="preserve"> - </v>
      </c>
    </row>
    <row r="1604" spans="16:17">
      <c r="P1604" t="str">
        <f>CONCATENATE(ROW(P1604)-2," - ",Komponenty!B1628)</f>
        <v xml:space="preserve">1602 - </v>
      </c>
      <c r="Q1604" t="str">
        <f>CONCATENATE(Opatrenia!B1605&amp;" - "&amp;Opatrenia!D1605)</f>
        <v xml:space="preserve"> - </v>
      </c>
    </row>
    <row r="1605" spans="16:17">
      <c r="P1605" t="str">
        <f>CONCATENATE(ROW(P1605)-2," - ",Komponenty!B1629)</f>
        <v xml:space="preserve">1603 - </v>
      </c>
      <c r="Q1605" t="str">
        <f>CONCATENATE(Opatrenia!B1606&amp;" - "&amp;Opatrenia!D1606)</f>
        <v xml:space="preserve"> - </v>
      </c>
    </row>
    <row r="1606" spans="16:17">
      <c r="P1606" t="str">
        <f>CONCATENATE(ROW(P1606)-2," - ",Komponenty!B1630)</f>
        <v xml:space="preserve">1604 - </v>
      </c>
      <c r="Q1606" t="str">
        <f>CONCATENATE(Opatrenia!B1607&amp;" - "&amp;Opatrenia!D1607)</f>
        <v xml:space="preserve"> - </v>
      </c>
    </row>
    <row r="1607" spans="16:17">
      <c r="P1607" t="str">
        <f>CONCATENATE(ROW(P1607)-2," - ",Komponenty!B1631)</f>
        <v xml:space="preserve">1605 - </v>
      </c>
      <c r="Q1607" t="str">
        <f>CONCATENATE(Opatrenia!B1608&amp;" - "&amp;Opatrenia!D1608)</f>
        <v xml:space="preserve"> - </v>
      </c>
    </row>
    <row r="1608" spans="16:17">
      <c r="P1608" t="str">
        <f>CONCATENATE(ROW(P1608)-2," - ",Komponenty!B1632)</f>
        <v xml:space="preserve">1606 - </v>
      </c>
      <c r="Q1608" t="str">
        <f>CONCATENATE(Opatrenia!B1609&amp;" - "&amp;Opatrenia!D1609)</f>
        <v xml:space="preserve"> - </v>
      </c>
    </row>
    <row r="1609" spans="16:17">
      <c r="P1609" t="str">
        <f>CONCATENATE(ROW(P1609)-2," - ",Komponenty!B1633)</f>
        <v xml:space="preserve">1607 - </v>
      </c>
      <c r="Q1609" t="str">
        <f>CONCATENATE(Opatrenia!B1610&amp;" - "&amp;Opatrenia!D1610)</f>
        <v xml:space="preserve"> - </v>
      </c>
    </row>
    <row r="1610" spans="16:17">
      <c r="P1610" t="str">
        <f>CONCATENATE(ROW(P1610)-2," - ",Komponenty!B1634)</f>
        <v xml:space="preserve">1608 - </v>
      </c>
      <c r="Q1610" t="str">
        <f>CONCATENATE(Opatrenia!B1611&amp;" - "&amp;Opatrenia!D1611)</f>
        <v xml:space="preserve"> - </v>
      </c>
    </row>
    <row r="1611" spans="16:17">
      <c r="P1611" t="str">
        <f>CONCATENATE(ROW(P1611)-2," - ",Komponenty!B1635)</f>
        <v xml:space="preserve">1609 - </v>
      </c>
      <c r="Q1611" t="str">
        <f>CONCATENATE(Opatrenia!B1612&amp;" - "&amp;Opatrenia!D1612)</f>
        <v xml:space="preserve"> - </v>
      </c>
    </row>
    <row r="1612" spans="16:17">
      <c r="P1612" t="str">
        <f>CONCATENATE(ROW(P1612)-2," - ",Komponenty!B1636)</f>
        <v xml:space="preserve">1610 - </v>
      </c>
      <c r="Q1612" t="str">
        <f>CONCATENATE(Opatrenia!B1613&amp;" - "&amp;Opatrenia!D1613)</f>
        <v xml:space="preserve"> - </v>
      </c>
    </row>
    <row r="1613" spans="16:17">
      <c r="P1613" t="str">
        <f>CONCATENATE(ROW(P1613)-2," - ",Komponenty!B1637)</f>
        <v xml:space="preserve">1611 - </v>
      </c>
      <c r="Q1613" t="str">
        <f>CONCATENATE(Opatrenia!B1614&amp;" - "&amp;Opatrenia!D1614)</f>
        <v xml:space="preserve"> - </v>
      </c>
    </row>
    <row r="1614" spans="16:17">
      <c r="P1614" t="str">
        <f>CONCATENATE(ROW(P1614)-2," - ",Komponenty!B1638)</f>
        <v xml:space="preserve">1612 - </v>
      </c>
      <c r="Q1614" t="str">
        <f>CONCATENATE(Opatrenia!B1615&amp;" - "&amp;Opatrenia!D1615)</f>
        <v xml:space="preserve"> - </v>
      </c>
    </row>
    <row r="1615" spans="16:17">
      <c r="P1615" t="str">
        <f>CONCATENATE(ROW(P1615)-2," - ",Komponenty!B1639)</f>
        <v xml:space="preserve">1613 - </v>
      </c>
      <c r="Q1615" t="str">
        <f>CONCATENATE(Opatrenia!B1616&amp;" - "&amp;Opatrenia!D1616)</f>
        <v xml:space="preserve"> - </v>
      </c>
    </row>
    <row r="1616" spans="16:17">
      <c r="P1616" t="str">
        <f>CONCATENATE(ROW(P1616)-2," - ",Komponenty!B1640)</f>
        <v xml:space="preserve">1614 - </v>
      </c>
      <c r="Q1616" t="str">
        <f>CONCATENATE(Opatrenia!B1617&amp;" - "&amp;Opatrenia!D1617)</f>
        <v xml:space="preserve"> - </v>
      </c>
    </row>
    <row r="1617" spans="16:17">
      <c r="P1617" t="str">
        <f>CONCATENATE(ROW(P1617)-2," - ",Komponenty!B1641)</f>
        <v xml:space="preserve">1615 - </v>
      </c>
      <c r="Q1617" t="str">
        <f>CONCATENATE(Opatrenia!B1618&amp;" - "&amp;Opatrenia!D1618)</f>
        <v xml:space="preserve"> - </v>
      </c>
    </row>
    <row r="1618" spans="16:17">
      <c r="P1618" t="str">
        <f>CONCATENATE(ROW(P1618)-2," - ",Komponenty!B1642)</f>
        <v xml:space="preserve">1616 - </v>
      </c>
      <c r="Q1618" t="str">
        <f>CONCATENATE(Opatrenia!B1619&amp;" - "&amp;Opatrenia!D1619)</f>
        <v xml:space="preserve"> - </v>
      </c>
    </row>
    <row r="1619" spans="16:17">
      <c r="P1619" t="str">
        <f>CONCATENATE(ROW(P1619)-2," - ",Komponenty!B1643)</f>
        <v xml:space="preserve">1617 - </v>
      </c>
      <c r="Q1619" t="str">
        <f>CONCATENATE(Opatrenia!B1620&amp;" - "&amp;Opatrenia!D1620)</f>
        <v xml:space="preserve"> - </v>
      </c>
    </row>
    <row r="1620" spans="16:17">
      <c r="P1620" t="str">
        <f>CONCATENATE(ROW(P1620)-2," - ",Komponenty!B1644)</f>
        <v xml:space="preserve">1618 - </v>
      </c>
      <c r="Q1620" t="str">
        <f>CONCATENATE(Opatrenia!B1621&amp;" - "&amp;Opatrenia!D1621)</f>
        <v xml:space="preserve"> - </v>
      </c>
    </row>
    <row r="1621" spans="16:17">
      <c r="P1621" t="str">
        <f>CONCATENATE(ROW(P1621)-2," - ",Komponenty!B1645)</f>
        <v xml:space="preserve">1619 - </v>
      </c>
      <c r="Q1621" t="str">
        <f>CONCATENATE(Opatrenia!B1622&amp;" - "&amp;Opatrenia!D1622)</f>
        <v xml:space="preserve"> - </v>
      </c>
    </row>
    <row r="1622" spans="16:17">
      <c r="P1622" t="str">
        <f>CONCATENATE(ROW(P1622)-2," - ",Komponenty!B1646)</f>
        <v xml:space="preserve">1620 - </v>
      </c>
      <c r="Q1622" t="str">
        <f>CONCATENATE(Opatrenia!B1623&amp;" - "&amp;Opatrenia!D1623)</f>
        <v xml:space="preserve"> - </v>
      </c>
    </row>
    <row r="1623" spans="16:17">
      <c r="P1623" t="str">
        <f>CONCATENATE(ROW(P1623)-2," - ",Komponenty!B1647)</f>
        <v xml:space="preserve">1621 - </v>
      </c>
      <c r="Q1623" t="str">
        <f>CONCATENATE(Opatrenia!B1624&amp;" - "&amp;Opatrenia!D1624)</f>
        <v xml:space="preserve"> - </v>
      </c>
    </row>
    <row r="1624" spans="16:17">
      <c r="P1624" t="str">
        <f>CONCATENATE(ROW(P1624)-2," - ",Komponenty!B1648)</f>
        <v xml:space="preserve">1622 - </v>
      </c>
      <c r="Q1624" t="str">
        <f>CONCATENATE(Opatrenia!B1625&amp;" - "&amp;Opatrenia!D1625)</f>
        <v xml:space="preserve"> - </v>
      </c>
    </row>
    <row r="1625" spans="16:17">
      <c r="P1625" t="str">
        <f>CONCATENATE(ROW(P1625)-2," - ",Komponenty!B1649)</f>
        <v xml:space="preserve">1623 - </v>
      </c>
      <c r="Q1625" t="str">
        <f>CONCATENATE(Opatrenia!B1626&amp;" - "&amp;Opatrenia!D1626)</f>
        <v xml:space="preserve"> - </v>
      </c>
    </row>
    <row r="1626" spans="16:17">
      <c r="P1626" t="str">
        <f>CONCATENATE(ROW(P1626)-2," - ",Komponenty!B1650)</f>
        <v xml:space="preserve">1624 - </v>
      </c>
      <c r="Q1626" t="str">
        <f>CONCATENATE(Opatrenia!B1627&amp;" - "&amp;Opatrenia!D1627)</f>
        <v xml:space="preserve"> - </v>
      </c>
    </row>
    <row r="1627" spans="16:17">
      <c r="P1627" t="str">
        <f>CONCATENATE(ROW(P1627)-2," - ",Komponenty!B1651)</f>
        <v xml:space="preserve">1625 - </v>
      </c>
      <c r="Q1627" t="str">
        <f>CONCATENATE(Opatrenia!B1628&amp;" - "&amp;Opatrenia!D1628)</f>
        <v xml:space="preserve"> - </v>
      </c>
    </row>
    <row r="1628" spans="16:17">
      <c r="P1628" t="str">
        <f>CONCATENATE(ROW(P1628)-2," - ",Komponenty!B1652)</f>
        <v xml:space="preserve">1626 - </v>
      </c>
      <c r="Q1628" t="str">
        <f>CONCATENATE(Opatrenia!B1629&amp;" - "&amp;Opatrenia!D1629)</f>
        <v xml:space="preserve"> - </v>
      </c>
    </row>
    <row r="1629" spans="16:17">
      <c r="P1629" t="str">
        <f>CONCATENATE(ROW(P1629)-2," - ",Komponenty!B1653)</f>
        <v xml:space="preserve">1627 - </v>
      </c>
      <c r="Q1629" t="str">
        <f>CONCATENATE(Opatrenia!B1630&amp;" - "&amp;Opatrenia!D1630)</f>
        <v xml:space="preserve"> - </v>
      </c>
    </row>
    <row r="1630" spans="16:17">
      <c r="P1630" t="str">
        <f>CONCATENATE(ROW(P1630)-2," - ",Komponenty!B1654)</f>
        <v xml:space="preserve">1628 - </v>
      </c>
      <c r="Q1630" t="str">
        <f>CONCATENATE(Opatrenia!B1631&amp;" - "&amp;Opatrenia!D1631)</f>
        <v xml:space="preserve"> - </v>
      </c>
    </row>
    <row r="1631" spans="16:17">
      <c r="P1631" t="str">
        <f>CONCATENATE(ROW(P1631)-2," - ",Komponenty!B1655)</f>
        <v xml:space="preserve">1629 - </v>
      </c>
      <c r="Q1631" t="str">
        <f>CONCATENATE(Opatrenia!B1632&amp;" - "&amp;Opatrenia!D1632)</f>
        <v xml:space="preserve"> - </v>
      </c>
    </row>
    <row r="1632" spans="16:17">
      <c r="P1632" t="str">
        <f>CONCATENATE(ROW(P1632)-2," - ",Komponenty!B1656)</f>
        <v xml:space="preserve">1630 - </v>
      </c>
      <c r="Q1632" t="str">
        <f>CONCATENATE(Opatrenia!B1633&amp;" - "&amp;Opatrenia!D1633)</f>
        <v xml:space="preserve"> - </v>
      </c>
    </row>
    <row r="1633" spans="16:17">
      <c r="P1633" t="str">
        <f>CONCATENATE(ROW(P1633)-2," - ",Komponenty!B1657)</f>
        <v xml:space="preserve">1631 - </v>
      </c>
      <c r="Q1633" t="str">
        <f>CONCATENATE(Opatrenia!B1634&amp;" - "&amp;Opatrenia!D1634)</f>
        <v xml:space="preserve"> - </v>
      </c>
    </row>
    <row r="1634" spans="16:17">
      <c r="P1634" t="str">
        <f>CONCATENATE(ROW(P1634)-2," - ",Komponenty!B1658)</f>
        <v xml:space="preserve">1632 - </v>
      </c>
      <c r="Q1634" t="str">
        <f>CONCATENATE(Opatrenia!B1635&amp;" - "&amp;Opatrenia!D1635)</f>
        <v xml:space="preserve"> - </v>
      </c>
    </row>
    <row r="1635" spans="16:17">
      <c r="P1635" t="str">
        <f>CONCATENATE(ROW(P1635)-2," - ",Komponenty!B1659)</f>
        <v xml:space="preserve">1633 - </v>
      </c>
      <c r="Q1635" t="str">
        <f>CONCATENATE(Opatrenia!B1636&amp;" - "&amp;Opatrenia!D1636)</f>
        <v xml:space="preserve"> - </v>
      </c>
    </row>
    <row r="1636" spans="16:17">
      <c r="P1636" t="str">
        <f>CONCATENATE(ROW(P1636)-2," - ",Komponenty!B1660)</f>
        <v xml:space="preserve">1634 - </v>
      </c>
      <c r="Q1636" t="str">
        <f>CONCATENATE(Opatrenia!B1637&amp;" - "&amp;Opatrenia!D1637)</f>
        <v xml:space="preserve"> - </v>
      </c>
    </row>
    <row r="1637" spans="16:17">
      <c r="P1637" t="str">
        <f>CONCATENATE(ROW(P1637)-2," - ",Komponenty!B1661)</f>
        <v xml:space="preserve">1635 - </v>
      </c>
      <c r="Q1637" t="str">
        <f>CONCATENATE(Opatrenia!B1638&amp;" - "&amp;Opatrenia!D1638)</f>
        <v xml:space="preserve"> - </v>
      </c>
    </row>
    <row r="1638" spans="16:17">
      <c r="P1638" t="str">
        <f>CONCATENATE(ROW(P1638)-2," - ",Komponenty!B1662)</f>
        <v xml:space="preserve">1636 - </v>
      </c>
      <c r="Q1638" t="str">
        <f>CONCATENATE(Opatrenia!B1639&amp;" - "&amp;Opatrenia!D1639)</f>
        <v xml:space="preserve"> - </v>
      </c>
    </row>
    <row r="1639" spans="16:17">
      <c r="P1639" t="str">
        <f>CONCATENATE(ROW(P1639)-2," - ",Komponenty!B1663)</f>
        <v xml:space="preserve">1637 - </v>
      </c>
      <c r="Q1639" t="str">
        <f>CONCATENATE(Opatrenia!B1640&amp;" - "&amp;Opatrenia!D1640)</f>
        <v xml:space="preserve"> - </v>
      </c>
    </row>
    <row r="1640" spans="16:17">
      <c r="P1640" t="str">
        <f>CONCATENATE(ROW(P1640)-2," - ",Komponenty!B1664)</f>
        <v xml:space="preserve">1638 - </v>
      </c>
      <c r="Q1640" t="str">
        <f>CONCATENATE(Opatrenia!B1641&amp;" - "&amp;Opatrenia!D1641)</f>
        <v xml:space="preserve"> - </v>
      </c>
    </row>
    <row r="1641" spans="16:17">
      <c r="P1641" t="str">
        <f>CONCATENATE(ROW(P1641)-2," - ",Komponenty!B1665)</f>
        <v xml:space="preserve">1639 - </v>
      </c>
      <c r="Q1641" t="str">
        <f>CONCATENATE(Opatrenia!B1642&amp;" - "&amp;Opatrenia!D1642)</f>
        <v xml:space="preserve"> - </v>
      </c>
    </row>
    <row r="1642" spans="16:17">
      <c r="P1642" t="str">
        <f>CONCATENATE(ROW(P1642)-2," - ",Komponenty!B1666)</f>
        <v xml:space="preserve">1640 - </v>
      </c>
      <c r="Q1642" t="str">
        <f>CONCATENATE(Opatrenia!B1643&amp;" - "&amp;Opatrenia!D1643)</f>
        <v xml:space="preserve"> - </v>
      </c>
    </row>
    <row r="1643" spans="16:17">
      <c r="P1643" t="str">
        <f>CONCATENATE(ROW(P1643)-2," - ",Komponenty!B1667)</f>
        <v xml:space="preserve">1641 - </v>
      </c>
      <c r="Q1643" t="str">
        <f>CONCATENATE(Opatrenia!B1644&amp;" - "&amp;Opatrenia!D1644)</f>
        <v xml:space="preserve"> - </v>
      </c>
    </row>
    <row r="1644" spans="16:17">
      <c r="P1644" t="str">
        <f>CONCATENATE(ROW(P1644)-2," - ",Komponenty!B1668)</f>
        <v xml:space="preserve">1642 - </v>
      </c>
      <c r="Q1644" t="str">
        <f>CONCATENATE(Opatrenia!B1645&amp;" - "&amp;Opatrenia!D1645)</f>
        <v xml:space="preserve"> - </v>
      </c>
    </row>
    <row r="1645" spans="16:17">
      <c r="P1645" t="str">
        <f>CONCATENATE(ROW(P1645)-2," - ",Komponenty!B1669)</f>
        <v xml:space="preserve">1643 - </v>
      </c>
      <c r="Q1645" t="str">
        <f>CONCATENATE(Opatrenia!B1646&amp;" - "&amp;Opatrenia!D1646)</f>
        <v xml:space="preserve"> - </v>
      </c>
    </row>
    <row r="1646" spans="16:17">
      <c r="P1646" t="str">
        <f>CONCATENATE(ROW(P1646)-2," - ",Komponenty!B1670)</f>
        <v xml:space="preserve">1644 - </v>
      </c>
      <c r="Q1646" t="str">
        <f>CONCATENATE(Opatrenia!B1647&amp;" - "&amp;Opatrenia!D1647)</f>
        <v xml:space="preserve"> - </v>
      </c>
    </row>
    <row r="1647" spans="16:17">
      <c r="P1647" t="str">
        <f>CONCATENATE(ROW(P1647)-2," - ",Komponenty!B1671)</f>
        <v xml:space="preserve">1645 - </v>
      </c>
      <c r="Q1647" t="str">
        <f>CONCATENATE(Opatrenia!B1648&amp;" - "&amp;Opatrenia!D1648)</f>
        <v xml:space="preserve"> - </v>
      </c>
    </row>
    <row r="1648" spans="16:17">
      <c r="P1648" t="str">
        <f>CONCATENATE(ROW(P1648)-2," - ",Komponenty!B1672)</f>
        <v xml:space="preserve">1646 - </v>
      </c>
      <c r="Q1648" t="str">
        <f>CONCATENATE(Opatrenia!B1649&amp;" - "&amp;Opatrenia!D1649)</f>
        <v xml:space="preserve"> - </v>
      </c>
    </row>
    <row r="1649" spans="16:17">
      <c r="P1649" t="str">
        <f>CONCATENATE(ROW(P1649)-2," - ",Komponenty!B1673)</f>
        <v xml:space="preserve">1647 - </v>
      </c>
      <c r="Q1649" t="str">
        <f>CONCATENATE(Opatrenia!B1650&amp;" - "&amp;Opatrenia!D1650)</f>
        <v xml:space="preserve"> - </v>
      </c>
    </row>
    <row r="1650" spans="16:17">
      <c r="P1650" t="str">
        <f>CONCATENATE(ROW(P1650)-2," - ",Komponenty!B1674)</f>
        <v xml:space="preserve">1648 - </v>
      </c>
      <c r="Q1650" t="str">
        <f>CONCATENATE(Opatrenia!B1651&amp;" - "&amp;Opatrenia!D1651)</f>
        <v xml:space="preserve"> - </v>
      </c>
    </row>
    <row r="1651" spans="16:17">
      <c r="P1651" t="str">
        <f>CONCATENATE(ROW(P1651)-2," - ",Komponenty!B1675)</f>
        <v xml:space="preserve">1649 - </v>
      </c>
      <c r="Q1651" t="str">
        <f>CONCATENATE(Opatrenia!B1652&amp;" - "&amp;Opatrenia!D1652)</f>
        <v xml:space="preserve"> - </v>
      </c>
    </row>
    <row r="1652" spans="16:17">
      <c r="P1652" t="str">
        <f>CONCATENATE(ROW(P1652)-2," - ",Komponenty!B1676)</f>
        <v xml:space="preserve">1650 - </v>
      </c>
      <c r="Q1652" t="str">
        <f>CONCATENATE(Opatrenia!B1653&amp;" - "&amp;Opatrenia!D1653)</f>
        <v xml:space="preserve"> - </v>
      </c>
    </row>
    <row r="1653" spans="16:17">
      <c r="P1653" t="str">
        <f>CONCATENATE(ROW(P1653)-2," - ",Komponenty!B1677)</f>
        <v xml:space="preserve">1651 - </v>
      </c>
      <c r="Q1653" t="str">
        <f>CONCATENATE(Opatrenia!B1654&amp;" - "&amp;Opatrenia!D1654)</f>
        <v xml:space="preserve"> - </v>
      </c>
    </row>
    <row r="1654" spans="16:17">
      <c r="P1654" t="str">
        <f>CONCATENATE(ROW(P1654)-2," - ",Komponenty!B1678)</f>
        <v xml:space="preserve">1652 - </v>
      </c>
      <c r="Q1654" t="str">
        <f>CONCATENATE(Opatrenia!B1655&amp;" - "&amp;Opatrenia!D1655)</f>
        <v xml:space="preserve"> - </v>
      </c>
    </row>
    <row r="1655" spans="16:17">
      <c r="P1655" t="str">
        <f>CONCATENATE(ROW(P1655)-2," - ",Komponenty!B1679)</f>
        <v xml:space="preserve">1653 - </v>
      </c>
      <c r="Q1655" t="str">
        <f>CONCATENATE(Opatrenia!B1656&amp;" - "&amp;Opatrenia!D1656)</f>
        <v xml:space="preserve"> - </v>
      </c>
    </row>
    <row r="1656" spans="16:17">
      <c r="P1656" t="str">
        <f>CONCATENATE(ROW(P1656)-2," - ",Komponenty!B1680)</f>
        <v xml:space="preserve">1654 - </v>
      </c>
      <c r="Q1656" t="str">
        <f>CONCATENATE(Opatrenia!B1657&amp;" - "&amp;Opatrenia!D1657)</f>
        <v xml:space="preserve"> - </v>
      </c>
    </row>
    <row r="1657" spans="16:17">
      <c r="P1657" t="str">
        <f>CONCATENATE(ROW(P1657)-2," - ",Komponenty!B1681)</f>
        <v xml:space="preserve">1655 - </v>
      </c>
      <c r="Q1657" t="str">
        <f>CONCATENATE(Opatrenia!B1658&amp;" - "&amp;Opatrenia!D1658)</f>
        <v xml:space="preserve"> - </v>
      </c>
    </row>
    <row r="1658" spans="16:17">
      <c r="P1658" t="str">
        <f>CONCATENATE(ROW(P1658)-2," - ",Komponenty!B1682)</f>
        <v xml:space="preserve">1656 - </v>
      </c>
      <c r="Q1658" t="str">
        <f>CONCATENATE(Opatrenia!B1659&amp;" - "&amp;Opatrenia!D1659)</f>
        <v xml:space="preserve"> - </v>
      </c>
    </row>
    <row r="1659" spans="16:17">
      <c r="P1659" t="str">
        <f>CONCATENATE(ROW(P1659)-2," - ",Komponenty!B1683)</f>
        <v xml:space="preserve">1657 - </v>
      </c>
      <c r="Q1659" t="str">
        <f>CONCATENATE(Opatrenia!B1660&amp;" - "&amp;Opatrenia!D1660)</f>
        <v xml:space="preserve"> - </v>
      </c>
    </row>
    <row r="1660" spans="16:17">
      <c r="P1660" t="str">
        <f>CONCATENATE(ROW(P1660)-2," - ",Komponenty!B1684)</f>
        <v xml:space="preserve">1658 - </v>
      </c>
      <c r="Q1660" t="str">
        <f>CONCATENATE(Opatrenia!B1661&amp;" - "&amp;Opatrenia!D1661)</f>
        <v xml:space="preserve"> - </v>
      </c>
    </row>
    <row r="1661" spans="16:17">
      <c r="P1661" t="str">
        <f>CONCATENATE(ROW(P1661)-2," - ",Komponenty!B1685)</f>
        <v xml:space="preserve">1659 - </v>
      </c>
      <c r="Q1661" t="str">
        <f>CONCATENATE(Opatrenia!B1662&amp;" - "&amp;Opatrenia!D1662)</f>
        <v xml:space="preserve"> - </v>
      </c>
    </row>
    <row r="1662" spans="16:17">
      <c r="P1662" t="str">
        <f>CONCATENATE(ROW(P1662)-2," - ",Komponenty!B1686)</f>
        <v xml:space="preserve">1660 - </v>
      </c>
      <c r="Q1662" t="str">
        <f>CONCATENATE(Opatrenia!B1663&amp;" - "&amp;Opatrenia!D1663)</f>
        <v xml:space="preserve"> - </v>
      </c>
    </row>
    <row r="1663" spans="16:17">
      <c r="P1663" t="str">
        <f>CONCATENATE(ROW(P1663)-2," - ",Komponenty!B1687)</f>
        <v xml:space="preserve">1661 - </v>
      </c>
      <c r="Q1663" t="str">
        <f>CONCATENATE(Opatrenia!B1664&amp;" - "&amp;Opatrenia!D1664)</f>
        <v xml:space="preserve"> - </v>
      </c>
    </row>
    <row r="1664" spans="16:17">
      <c r="P1664" t="str">
        <f>CONCATENATE(ROW(P1664)-2," - ",Komponenty!B1688)</f>
        <v xml:space="preserve">1662 - </v>
      </c>
      <c r="Q1664" t="str">
        <f>CONCATENATE(Opatrenia!B1665&amp;" - "&amp;Opatrenia!D1665)</f>
        <v xml:space="preserve"> - </v>
      </c>
    </row>
    <row r="1665" spans="16:17">
      <c r="P1665" t="str">
        <f>CONCATENATE(ROW(P1665)-2," - ",Komponenty!B1689)</f>
        <v xml:space="preserve">1663 - </v>
      </c>
      <c r="Q1665" t="str">
        <f>CONCATENATE(Opatrenia!B1666&amp;" - "&amp;Opatrenia!D1666)</f>
        <v xml:space="preserve"> - </v>
      </c>
    </row>
    <row r="1666" spans="16:17">
      <c r="P1666" t="str">
        <f>CONCATENATE(ROW(P1666)-2," - ",Komponenty!B1690)</f>
        <v xml:space="preserve">1664 - </v>
      </c>
      <c r="Q1666" t="str">
        <f>CONCATENATE(Opatrenia!B1667&amp;" - "&amp;Opatrenia!D1667)</f>
        <v xml:space="preserve"> - </v>
      </c>
    </row>
    <row r="1667" spans="16:17">
      <c r="P1667" t="str">
        <f>CONCATENATE(ROW(P1667)-2," - ",Komponenty!B1691)</f>
        <v xml:space="preserve">1665 - </v>
      </c>
      <c r="Q1667" t="str">
        <f>CONCATENATE(Opatrenia!B1668&amp;" - "&amp;Opatrenia!D1668)</f>
        <v xml:space="preserve"> - </v>
      </c>
    </row>
    <row r="1668" spans="16:17">
      <c r="P1668" t="str">
        <f>CONCATENATE(ROW(P1668)-2," - ",Komponenty!B1692)</f>
        <v xml:space="preserve">1666 - </v>
      </c>
      <c r="Q1668" t="str">
        <f>CONCATENATE(Opatrenia!B1669&amp;" - "&amp;Opatrenia!D1669)</f>
        <v xml:space="preserve"> - </v>
      </c>
    </row>
    <row r="1669" spans="16:17">
      <c r="P1669" t="str">
        <f>CONCATENATE(ROW(P1669)-2," - ",Komponenty!B1693)</f>
        <v xml:space="preserve">1667 - </v>
      </c>
      <c r="Q1669" t="str">
        <f>CONCATENATE(Opatrenia!B1670&amp;" - "&amp;Opatrenia!D1670)</f>
        <v xml:space="preserve"> - </v>
      </c>
    </row>
    <row r="1670" spans="16:17">
      <c r="P1670" t="str">
        <f>CONCATENATE(ROW(P1670)-2," - ",Komponenty!B1694)</f>
        <v xml:space="preserve">1668 - </v>
      </c>
      <c r="Q1670" t="str">
        <f>CONCATENATE(Opatrenia!B1671&amp;" - "&amp;Opatrenia!D1671)</f>
        <v xml:space="preserve"> - </v>
      </c>
    </row>
    <row r="1671" spans="16:17">
      <c r="P1671" t="str">
        <f>CONCATENATE(ROW(P1671)-2," - ",Komponenty!B1695)</f>
        <v xml:space="preserve">1669 - </v>
      </c>
      <c r="Q1671" t="str">
        <f>CONCATENATE(Opatrenia!B1672&amp;" - "&amp;Opatrenia!D1672)</f>
        <v xml:space="preserve"> - </v>
      </c>
    </row>
    <row r="1672" spans="16:17">
      <c r="P1672" t="str">
        <f>CONCATENATE(ROW(P1672)-2," - ",Komponenty!B1696)</f>
        <v xml:space="preserve">1670 - </v>
      </c>
      <c r="Q1672" t="str">
        <f>CONCATENATE(Opatrenia!B1673&amp;" - "&amp;Opatrenia!D1673)</f>
        <v xml:space="preserve"> - </v>
      </c>
    </row>
    <row r="1673" spans="16:17">
      <c r="P1673" t="str">
        <f>CONCATENATE(ROW(P1673)-2," - ",Komponenty!B1697)</f>
        <v xml:space="preserve">1671 - </v>
      </c>
      <c r="Q1673" t="str">
        <f>CONCATENATE(Opatrenia!B1674&amp;" - "&amp;Opatrenia!D1674)</f>
        <v xml:space="preserve"> - </v>
      </c>
    </row>
    <row r="1674" spans="16:17">
      <c r="P1674" t="str">
        <f>CONCATENATE(ROW(P1674)-2," - ",Komponenty!B1698)</f>
        <v xml:space="preserve">1672 - </v>
      </c>
      <c r="Q1674" t="str">
        <f>CONCATENATE(Opatrenia!B1675&amp;" - "&amp;Opatrenia!D1675)</f>
        <v xml:space="preserve"> - </v>
      </c>
    </row>
    <row r="1675" spans="16:17">
      <c r="P1675" t="str">
        <f>CONCATENATE(ROW(P1675)-2," - ",Komponenty!B1699)</f>
        <v xml:space="preserve">1673 - </v>
      </c>
      <c r="Q1675" t="str">
        <f>CONCATENATE(Opatrenia!B1676&amp;" - "&amp;Opatrenia!D1676)</f>
        <v xml:space="preserve"> - </v>
      </c>
    </row>
    <row r="1676" spans="16:17">
      <c r="P1676" t="str">
        <f>CONCATENATE(ROW(P1676)-2," - ",Komponenty!B1700)</f>
        <v xml:space="preserve">1674 - </v>
      </c>
      <c r="Q1676" t="str">
        <f>CONCATENATE(Opatrenia!B1677&amp;" - "&amp;Opatrenia!D1677)</f>
        <v xml:space="preserve"> - </v>
      </c>
    </row>
    <row r="1677" spans="16:17">
      <c r="P1677" t="str">
        <f>CONCATENATE(ROW(P1677)-2," - ",Komponenty!B1701)</f>
        <v xml:space="preserve">1675 - </v>
      </c>
      <c r="Q1677" t="str">
        <f>CONCATENATE(Opatrenia!B1678&amp;" - "&amp;Opatrenia!D1678)</f>
        <v xml:space="preserve"> - </v>
      </c>
    </row>
    <row r="1678" spans="16:17">
      <c r="P1678" t="str">
        <f>CONCATENATE(ROW(P1678)-2," - ",Komponenty!B1702)</f>
        <v xml:space="preserve">1676 - </v>
      </c>
      <c r="Q1678" t="str">
        <f>CONCATENATE(Opatrenia!B1679&amp;" - "&amp;Opatrenia!D1679)</f>
        <v xml:space="preserve"> - </v>
      </c>
    </row>
    <row r="1679" spans="16:17">
      <c r="P1679" t="str">
        <f>CONCATENATE(ROW(P1679)-2," - ",Komponenty!B1703)</f>
        <v xml:space="preserve">1677 - </v>
      </c>
      <c r="Q1679" t="str">
        <f>CONCATENATE(Opatrenia!B1680&amp;" - "&amp;Opatrenia!D1680)</f>
        <v xml:space="preserve"> - </v>
      </c>
    </row>
    <row r="1680" spans="16:17">
      <c r="P1680" t="str">
        <f>CONCATENATE(ROW(P1680)-2," - ",Komponenty!B1704)</f>
        <v xml:space="preserve">1678 - </v>
      </c>
      <c r="Q1680" t="str">
        <f>CONCATENATE(Opatrenia!B1681&amp;" - "&amp;Opatrenia!D1681)</f>
        <v xml:space="preserve"> - </v>
      </c>
    </row>
    <row r="1681" spans="16:17">
      <c r="P1681" t="str">
        <f>CONCATENATE(ROW(P1681)-2," - ",Komponenty!B1705)</f>
        <v xml:space="preserve">1679 - </v>
      </c>
      <c r="Q1681" t="str">
        <f>CONCATENATE(Opatrenia!B1682&amp;" - "&amp;Opatrenia!D1682)</f>
        <v xml:space="preserve"> - </v>
      </c>
    </row>
    <row r="1682" spans="16:17">
      <c r="P1682" t="str">
        <f>CONCATENATE(ROW(P1682)-2," - ",Komponenty!B1706)</f>
        <v xml:space="preserve">1680 - </v>
      </c>
      <c r="Q1682" t="str">
        <f>CONCATENATE(Opatrenia!B1683&amp;" - "&amp;Opatrenia!D1683)</f>
        <v xml:space="preserve"> - </v>
      </c>
    </row>
    <row r="1683" spans="16:17">
      <c r="P1683" t="str">
        <f>CONCATENATE(ROW(P1683)-2," - ",Komponenty!B1707)</f>
        <v xml:space="preserve">1681 - </v>
      </c>
      <c r="Q1683" t="str">
        <f>CONCATENATE(Opatrenia!B1684&amp;" - "&amp;Opatrenia!D1684)</f>
        <v xml:space="preserve"> - </v>
      </c>
    </row>
    <row r="1684" spans="16:17">
      <c r="P1684" t="str">
        <f>CONCATENATE(ROW(P1684)-2," - ",Komponenty!B1708)</f>
        <v xml:space="preserve">1682 - </v>
      </c>
      <c r="Q1684" t="str">
        <f>CONCATENATE(Opatrenia!B1685&amp;" - "&amp;Opatrenia!D1685)</f>
        <v xml:space="preserve"> - </v>
      </c>
    </row>
    <row r="1685" spans="16:17">
      <c r="P1685" t="str">
        <f>CONCATENATE(ROW(P1685)-2," - ",Komponenty!B1709)</f>
        <v xml:space="preserve">1683 - </v>
      </c>
      <c r="Q1685" t="str">
        <f>CONCATENATE(Opatrenia!B1686&amp;" - "&amp;Opatrenia!D1686)</f>
        <v xml:space="preserve"> - </v>
      </c>
    </row>
    <row r="1686" spans="16:17">
      <c r="P1686" t="str">
        <f>CONCATENATE(ROW(P1686)-2," - ",Komponenty!B1710)</f>
        <v xml:space="preserve">1684 - </v>
      </c>
      <c r="Q1686" t="str">
        <f>CONCATENATE(Opatrenia!B1687&amp;" - "&amp;Opatrenia!D1687)</f>
        <v xml:space="preserve"> - </v>
      </c>
    </row>
    <row r="1687" spans="16:17">
      <c r="P1687" t="str">
        <f>CONCATENATE(ROW(P1687)-2," - ",Komponenty!B1711)</f>
        <v xml:space="preserve">1685 - </v>
      </c>
      <c r="Q1687" t="str">
        <f>CONCATENATE(Opatrenia!B1688&amp;" - "&amp;Opatrenia!D1688)</f>
        <v xml:space="preserve"> - </v>
      </c>
    </row>
    <row r="1688" spans="16:17">
      <c r="P1688" t="str">
        <f>CONCATENATE(ROW(P1688)-2," - ",Komponenty!B1712)</f>
        <v xml:space="preserve">1686 - </v>
      </c>
      <c r="Q1688" t="str">
        <f>CONCATENATE(Opatrenia!B1689&amp;" - "&amp;Opatrenia!D1689)</f>
        <v xml:space="preserve"> - </v>
      </c>
    </row>
    <row r="1689" spans="16:17">
      <c r="P1689" t="str">
        <f>CONCATENATE(ROW(P1689)-2," - ",Komponenty!B1713)</f>
        <v xml:space="preserve">1687 - </v>
      </c>
      <c r="Q1689" t="str">
        <f>CONCATENATE(Opatrenia!B1690&amp;" - "&amp;Opatrenia!D1690)</f>
        <v xml:space="preserve"> - </v>
      </c>
    </row>
    <row r="1690" spans="16:17">
      <c r="P1690" t="str">
        <f>CONCATENATE(ROW(P1690)-2," - ",Komponenty!B1714)</f>
        <v xml:space="preserve">1688 - </v>
      </c>
      <c r="Q1690" t="str">
        <f>CONCATENATE(Opatrenia!B1691&amp;" - "&amp;Opatrenia!D1691)</f>
        <v xml:space="preserve"> - </v>
      </c>
    </row>
    <row r="1691" spans="16:17">
      <c r="P1691" t="str">
        <f>CONCATENATE(ROW(P1691)-2," - ",Komponenty!B1715)</f>
        <v xml:space="preserve">1689 - </v>
      </c>
      <c r="Q1691" t="str">
        <f>CONCATENATE(Opatrenia!B1692&amp;" - "&amp;Opatrenia!D1692)</f>
        <v xml:space="preserve"> - </v>
      </c>
    </row>
    <row r="1692" spans="16:17">
      <c r="P1692" t="str">
        <f>CONCATENATE(ROW(P1692)-2," - ",Komponenty!B1716)</f>
        <v xml:space="preserve">1690 - </v>
      </c>
      <c r="Q1692" t="str">
        <f>CONCATENATE(Opatrenia!B1693&amp;" - "&amp;Opatrenia!D1693)</f>
        <v xml:space="preserve"> - </v>
      </c>
    </row>
    <row r="1693" spans="16:17">
      <c r="P1693" t="str">
        <f>CONCATENATE(ROW(P1693)-2," - ",Komponenty!B1717)</f>
        <v xml:space="preserve">1691 - </v>
      </c>
      <c r="Q1693" t="str">
        <f>CONCATENATE(Opatrenia!B1694&amp;" - "&amp;Opatrenia!D1694)</f>
        <v xml:space="preserve"> - </v>
      </c>
    </row>
    <row r="1694" spans="16:17">
      <c r="P1694" t="str">
        <f>CONCATENATE(ROW(P1694)-2," - ",Komponenty!B1718)</f>
        <v xml:space="preserve">1692 - </v>
      </c>
      <c r="Q1694" t="str">
        <f>CONCATENATE(Opatrenia!B1695&amp;" - "&amp;Opatrenia!D1695)</f>
        <v xml:space="preserve"> - </v>
      </c>
    </row>
    <row r="1695" spans="16:17">
      <c r="P1695" t="str">
        <f>CONCATENATE(ROW(P1695)-2," - ",Komponenty!B1719)</f>
        <v xml:space="preserve">1693 - </v>
      </c>
      <c r="Q1695" t="str">
        <f>CONCATENATE(Opatrenia!B1696&amp;" - "&amp;Opatrenia!D1696)</f>
        <v xml:space="preserve"> - </v>
      </c>
    </row>
    <row r="1696" spans="16:17">
      <c r="P1696" t="str">
        <f>CONCATENATE(ROW(P1696)-2," - ",Komponenty!B1720)</f>
        <v xml:space="preserve">1694 - </v>
      </c>
      <c r="Q1696" t="str">
        <f>CONCATENATE(Opatrenia!B1697&amp;" - "&amp;Opatrenia!D1697)</f>
        <v xml:space="preserve"> - </v>
      </c>
    </row>
    <row r="1697" spans="16:17">
      <c r="P1697" t="str">
        <f>CONCATENATE(ROW(P1697)-2," - ",Komponenty!B1721)</f>
        <v xml:space="preserve">1695 - </v>
      </c>
      <c r="Q1697" t="str">
        <f>CONCATENATE(Opatrenia!B1698&amp;" - "&amp;Opatrenia!D1698)</f>
        <v xml:space="preserve"> - </v>
      </c>
    </row>
    <row r="1698" spans="16:17">
      <c r="P1698" t="str">
        <f>CONCATENATE(ROW(P1698)-2," - ",Komponenty!B1722)</f>
        <v xml:space="preserve">1696 - </v>
      </c>
      <c r="Q1698" t="str">
        <f>CONCATENATE(Opatrenia!B1699&amp;" - "&amp;Opatrenia!D1699)</f>
        <v xml:space="preserve"> - </v>
      </c>
    </row>
    <row r="1699" spans="16:17">
      <c r="P1699" t="str">
        <f>CONCATENATE(ROW(P1699)-2," - ",Komponenty!B1723)</f>
        <v xml:space="preserve">1697 - </v>
      </c>
      <c r="Q1699" t="str">
        <f>CONCATENATE(Opatrenia!B1700&amp;" - "&amp;Opatrenia!D1700)</f>
        <v xml:space="preserve"> - </v>
      </c>
    </row>
    <row r="1700" spans="16:17">
      <c r="P1700" t="str">
        <f>CONCATENATE(ROW(P1700)-2," - ",Komponenty!B1724)</f>
        <v xml:space="preserve">1698 - </v>
      </c>
      <c r="Q1700" t="str">
        <f>CONCATENATE(Opatrenia!B1701&amp;" - "&amp;Opatrenia!D1701)</f>
        <v xml:space="preserve"> - </v>
      </c>
    </row>
    <row r="1701" spans="16:17">
      <c r="P1701" t="str">
        <f>CONCATENATE(ROW(P1701)-2," - ",Komponenty!B1725)</f>
        <v xml:space="preserve">1699 - </v>
      </c>
      <c r="Q1701" t="str">
        <f>CONCATENATE(Opatrenia!B1702&amp;" - "&amp;Opatrenia!D1702)</f>
        <v xml:space="preserve"> - </v>
      </c>
    </row>
    <row r="1702" spans="16:17">
      <c r="P1702" t="str">
        <f>CONCATENATE(ROW(P1702)-2," - ",Komponenty!B1726)</f>
        <v xml:space="preserve">1700 - </v>
      </c>
      <c r="Q1702" t="str">
        <f>CONCATENATE(Opatrenia!B1703&amp;" - "&amp;Opatrenia!D1703)</f>
        <v xml:space="preserve"> - </v>
      </c>
    </row>
    <row r="1703" spans="16:17">
      <c r="P1703" t="str">
        <f>CONCATENATE(ROW(P1703)-2," - ",Komponenty!B1727)</f>
        <v xml:space="preserve">1701 - </v>
      </c>
      <c r="Q1703" t="str">
        <f>CONCATENATE(Opatrenia!B1704&amp;" - "&amp;Opatrenia!D1704)</f>
        <v xml:space="preserve"> - </v>
      </c>
    </row>
    <row r="1704" spans="16:17">
      <c r="P1704" t="str">
        <f>CONCATENATE(ROW(P1704)-2," - ",Komponenty!B1728)</f>
        <v xml:space="preserve">1702 - </v>
      </c>
      <c r="Q1704" t="str">
        <f>CONCATENATE(Opatrenia!B1705&amp;" - "&amp;Opatrenia!D1705)</f>
        <v xml:space="preserve"> - </v>
      </c>
    </row>
    <row r="1705" spans="16:17">
      <c r="P1705" t="str">
        <f>CONCATENATE(ROW(P1705)-2," - ",Komponenty!B1729)</f>
        <v xml:space="preserve">1703 - </v>
      </c>
      <c r="Q1705" t="str">
        <f>CONCATENATE(Opatrenia!B1706&amp;" - "&amp;Opatrenia!D1706)</f>
        <v xml:space="preserve"> - </v>
      </c>
    </row>
    <row r="1706" spans="16:17">
      <c r="P1706" t="str">
        <f>CONCATENATE(ROW(P1706)-2," - ",Komponenty!B1730)</f>
        <v xml:space="preserve">1704 - </v>
      </c>
      <c r="Q1706" t="str">
        <f>CONCATENATE(Opatrenia!B1707&amp;" - "&amp;Opatrenia!D1707)</f>
        <v xml:space="preserve"> - </v>
      </c>
    </row>
    <row r="1707" spans="16:17">
      <c r="P1707" t="str">
        <f>CONCATENATE(ROW(P1707)-2," - ",Komponenty!B1731)</f>
        <v xml:space="preserve">1705 - </v>
      </c>
      <c r="Q1707" t="str">
        <f>CONCATENATE(Opatrenia!B1708&amp;" - "&amp;Opatrenia!D1708)</f>
        <v xml:space="preserve"> - </v>
      </c>
    </row>
    <row r="1708" spans="16:17">
      <c r="P1708" t="str">
        <f>CONCATENATE(ROW(P1708)-2," - ",Komponenty!B1732)</f>
        <v xml:space="preserve">1706 - </v>
      </c>
      <c r="Q1708" t="str">
        <f>CONCATENATE(Opatrenia!B1709&amp;" - "&amp;Opatrenia!D1709)</f>
        <v xml:space="preserve"> - </v>
      </c>
    </row>
    <row r="1709" spans="16:17">
      <c r="P1709" t="str">
        <f>CONCATENATE(ROW(P1709)-2," - ",Komponenty!B1733)</f>
        <v xml:space="preserve">1707 - </v>
      </c>
      <c r="Q1709" t="str">
        <f>CONCATENATE(Opatrenia!B1710&amp;" - "&amp;Opatrenia!D1710)</f>
        <v xml:space="preserve"> - </v>
      </c>
    </row>
    <row r="1710" spans="16:17">
      <c r="P1710" t="str">
        <f>CONCATENATE(ROW(P1710)-2," - ",Komponenty!B1734)</f>
        <v xml:space="preserve">1708 - </v>
      </c>
      <c r="Q1710" t="str">
        <f>CONCATENATE(Opatrenia!B1711&amp;" - "&amp;Opatrenia!D1711)</f>
        <v xml:space="preserve"> - </v>
      </c>
    </row>
    <row r="1711" spans="16:17">
      <c r="P1711" t="str">
        <f>CONCATENATE(ROW(P1711)-2," - ",Komponenty!B1735)</f>
        <v xml:space="preserve">1709 - </v>
      </c>
      <c r="Q1711" t="str">
        <f>CONCATENATE(Opatrenia!B1712&amp;" - "&amp;Opatrenia!D1712)</f>
        <v xml:space="preserve"> - </v>
      </c>
    </row>
    <row r="1712" spans="16:17">
      <c r="P1712" t="str">
        <f>CONCATENATE(ROW(P1712)-2," - ",Komponenty!B1736)</f>
        <v xml:space="preserve">1710 - </v>
      </c>
      <c r="Q1712" t="str">
        <f>CONCATENATE(Opatrenia!B1713&amp;" - "&amp;Opatrenia!D1713)</f>
        <v xml:space="preserve"> - </v>
      </c>
    </row>
    <row r="1713" spans="16:17">
      <c r="P1713" t="str">
        <f>CONCATENATE(ROW(P1713)-2," - ",Komponenty!B1737)</f>
        <v xml:space="preserve">1711 - </v>
      </c>
      <c r="Q1713" t="str">
        <f>CONCATENATE(Opatrenia!B1714&amp;" - "&amp;Opatrenia!D1714)</f>
        <v xml:space="preserve"> - </v>
      </c>
    </row>
    <row r="1714" spans="16:17">
      <c r="P1714" t="str">
        <f>CONCATENATE(ROW(P1714)-2," - ",Komponenty!B1738)</f>
        <v xml:space="preserve">1712 - </v>
      </c>
      <c r="Q1714" t="str">
        <f>CONCATENATE(Opatrenia!B1715&amp;" - "&amp;Opatrenia!D1715)</f>
        <v xml:space="preserve"> - </v>
      </c>
    </row>
    <row r="1715" spans="16:17">
      <c r="P1715" t="str">
        <f>CONCATENATE(ROW(P1715)-2," - ",Komponenty!B1739)</f>
        <v xml:space="preserve">1713 - </v>
      </c>
      <c r="Q1715" t="str">
        <f>CONCATENATE(Opatrenia!B1716&amp;" - "&amp;Opatrenia!D1716)</f>
        <v xml:space="preserve"> - </v>
      </c>
    </row>
    <row r="1716" spans="16:17">
      <c r="P1716" t="str">
        <f>CONCATENATE(ROW(P1716)-2," - ",Komponenty!B1740)</f>
        <v xml:space="preserve">1714 - </v>
      </c>
      <c r="Q1716" t="str">
        <f>CONCATENATE(Opatrenia!B1717&amp;" - "&amp;Opatrenia!D1717)</f>
        <v xml:space="preserve"> - </v>
      </c>
    </row>
    <row r="1717" spans="16:17">
      <c r="P1717" t="str">
        <f>CONCATENATE(ROW(P1717)-2," - ",Komponenty!B1741)</f>
        <v xml:space="preserve">1715 - </v>
      </c>
      <c r="Q1717" t="str">
        <f>CONCATENATE(Opatrenia!B1718&amp;" - "&amp;Opatrenia!D1718)</f>
        <v xml:space="preserve"> - </v>
      </c>
    </row>
    <row r="1718" spans="16:17">
      <c r="P1718" t="str">
        <f>CONCATENATE(ROW(P1718)-2," - ",Komponenty!B1742)</f>
        <v xml:space="preserve">1716 - </v>
      </c>
      <c r="Q1718" t="str">
        <f>CONCATENATE(Opatrenia!B1719&amp;" - "&amp;Opatrenia!D1719)</f>
        <v xml:space="preserve"> - </v>
      </c>
    </row>
    <row r="1719" spans="16:17">
      <c r="P1719" t="str">
        <f>CONCATENATE(ROW(P1719)-2," - ",Komponenty!B1743)</f>
        <v xml:space="preserve">1717 - </v>
      </c>
      <c r="Q1719" t="str">
        <f>CONCATENATE(Opatrenia!B1720&amp;" - "&amp;Opatrenia!D1720)</f>
        <v xml:space="preserve"> - </v>
      </c>
    </row>
    <row r="1720" spans="16:17">
      <c r="P1720" t="str">
        <f>CONCATENATE(ROW(P1720)-2," - ",Komponenty!B1744)</f>
        <v xml:space="preserve">1718 - </v>
      </c>
      <c r="Q1720" t="str">
        <f>CONCATENATE(Opatrenia!B1721&amp;" - "&amp;Opatrenia!D1721)</f>
        <v xml:space="preserve"> - </v>
      </c>
    </row>
    <row r="1721" spans="16:17">
      <c r="P1721" t="str">
        <f>CONCATENATE(ROW(P1721)-2," - ",Komponenty!B1745)</f>
        <v xml:space="preserve">1719 - </v>
      </c>
      <c r="Q1721" t="str">
        <f>CONCATENATE(Opatrenia!B1722&amp;" - "&amp;Opatrenia!D1722)</f>
        <v xml:space="preserve"> - </v>
      </c>
    </row>
    <row r="1722" spans="16:17">
      <c r="P1722" t="str">
        <f>CONCATENATE(ROW(P1722)-2," - ",Komponenty!B1746)</f>
        <v xml:space="preserve">1720 - </v>
      </c>
      <c r="Q1722" t="str">
        <f>CONCATENATE(Opatrenia!B1723&amp;" - "&amp;Opatrenia!D1723)</f>
        <v xml:space="preserve"> - </v>
      </c>
    </row>
    <row r="1723" spans="16:17">
      <c r="P1723" t="str">
        <f>CONCATENATE(ROW(P1723)-2," - ",Komponenty!B1747)</f>
        <v xml:space="preserve">1721 - </v>
      </c>
      <c r="Q1723" t="str">
        <f>CONCATENATE(Opatrenia!B1724&amp;" - "&amp;Opatrenia!D1724)</f>
        <v xml:space="preserve"> - </v>
      </c>
    </row>
    <row r="1724" spans="16:17">
      <c r="P1724" t="str">
        <f>CONCATENATE(ROW(P1724)-2," - ",Komponenty!B1748)</f>
        <v xml:space="preserve">1722 - </v>
      </c>
      <c r="Q1724" t="str">
        <f>CONCATENATE(Opatrenia!B1725&amp;" - "&amp;Opatrenia!D1725)</f>
        <v xml:space="preserve"> - </v>
      </c>
    </row>
    <row r="1725" spans="16:17">
      <c r="P1725" t="str">
        <f>CONCATENATE(ROW(P1725)-2," - ",Komponenty!B1749)</f>
        <v xml:space="preserve">1723 - </v>
      </c>
      <c r="Q1725" t="str">
        <f>CONCATENATE(Opatrenia!B1726&amp;" - "&amp;Opatrenia!D1726)</f>
        <v xml:space="preserve"> - </v>
      </c>
    </row>
    <row r="1726" spans="16:17">
      <c r="P1726" t="str">
        <f>CONCATENATE(ROW(P1726)-2," - ",Komponenty!B1750)</f>
        <v xml:space="preserve">1724 - </v>
      </c>
      <c r="Q1726" t="str">
        <f>CONCATENATE(Opatrenia!B1727&amp;" - "&amp;Opatrenia!D1727)</f>
        <v xml:space="preserve"> - </v>
      </c>
    </row>
    <row r="1727" spans="16:17">
      <c r="P1727" t="str">
        <f>CONCATENATE(ROW(P1727)-2," - ",Komponenty!B1751)</f>
        <v xml:space="preserve">1725 - </v>
      </c>
      <c r="Q1727" t="str">
        <f>CONCATENATE(Opatrenia!B1728&amp;" - "&amp;Opatrenia!D1728)</f>
        <v xml:space="preserve"> - </v>
      </c>
    </row>
    <row r="1728" spans="16:17">
      <c r="P1728" t="str">
        <f>CONCATENATE(ROW(P1728)-2," - ",Komponenty!B1752)</f>
        <v xml:space="preserve">1726 - </v>
      </c>
      <c r="Q1728" t="str">
        <f>CONCATENATE(Opatrenia!B1729&amp;" - "&amp;Opatrenia!D1729)</f>
        <v xml:space="preserve"> - </v>
      </c>
    </row>
    <row r="1729" spans="16:17">
      <c r="P1729" t="str">
        <f>CONCATENATE(ROW(P1729)-2," - ",Komponenty!B1753)</f>
        <v xml:space="preserve">1727 - </v>
      </c>
      <c r="Q1729" t="str">
        <f>CONCATENATE(Opatrenia!B1730&amp;" - "&amp;Opatrenia!D1730)</f>
        <v xml:space="preserve"> - </v>
      </c>
    </row>
    <row r="1730" spans="16:17">
      <c r="P1730" t="str">
        <f>CONCATENATE(ROW(P1730)-2," - ",Komponenty!B1754)</f>
        <v xml:space="preserve">1728 - </v>
      </c>
      <c r="Q1730" t="str">
        <f>CONCATENATE(Opatrenia!B1731&amp;" - "&amp;Opatrenia!D1731)</f>
        <v xml:space="preserve"> - </v>
      </c>
    </row>
    <row r="1731" spans="16:17">
      <c r="P1731" t="str">
        <f>CONCATENATE(ROW(P1731)-2," - ",Komponenty!B1755)</f>
        <v xml:space="preserve">1729 - </v>
      </c>
      <c r="Q1731" t="str">
        <f>CONCATENATE(Opatrenia!B1732&amp;" - "&amp;Opatrenia!D1732)</f>
        <v xml:space="preserve"> - </v>
      </c>
    </row>
    <row r="1732" spans="16:17">
      <c r="P1732" t="str">
        <f>CONCATENATE(ROW(P1732)-2," - ",Komponenty!B1756)</f>
        <v xml:space="preserve">1730 - </v>
      </c>
      <c r="Q1732" t="str">
        <f>CONCATENATE(Opatrenia!B1733&amp;" - "&amp;Opatrenia!D1733)</f>
        <v xml:space="preserve"> - </v>
      </c>
    </row>
    <row r="1733" spans="16:17">
      <c r="P1733" t="str">
        <f>CONCATENATE(ROW(P1733)-2," - ",Komponenty!B1757)</f>
        <v xml:space="preserve">1731 - </v>
      </c>
      <c r="Q1733" t="str">
        <f>CONCATENATE(Opatrenia!B1734&amp;" - "&amp;Opatrenia!D1734)</f>
        <v xml:space="preserve"> - </v>
      </c>
    </row>
    <row r="1734" spans="16:17">
      <c r="P1734" t="str">
        <f>CONCATENATE(ROW(P1734)-2," - ",Komponenty!B1758)</f>
        <v xml:space="preserve">1732 - </v>
      </c>
      <c r="Q1734" t="str">
        <f>CONCATENATE(Opatrenia!B1735&amp;" - "&amp;Opatrenia!D1735)</f>
        <v xml:space="preserve"> - </v>
      </c>
    </row>
    <row r="1735" spans="16:17">
      <c r="P1735" t="str">
        <f>CONCATENATE(ROW(P1735)-2," - ",Komponenty!B1759)</f>
        <v xml:space="preserve">1733 - </v>
      </c>
      <c r="Q1735" t="str">
        <f>CONCATENATE(Opatrenia!B1736&amp;" - "&amp;Opatrenia!D1736)</f>
        <v xml:space="preserve"> - </v>
      </c>
    </row>
    <row r="1736" spans="16:17">
      <c r="P1736" t="str">
        <f>CONCATENATE(ROW(P1736)-2," - ",Komponenty!B1760)</f>
        <v xml:space="preserve">1734 - </v>
      </c>
      <c r="Q1736" t="str">
        <f>CONCATENATE(Opatrenia!B1737&amp;" - "&amp;Opatrenia!D1737)</f>
        <v xml:space="preserve"> - </v>
      </c>
    </row>
    <row r="1737" spans="16:17">
      <c r="P1737" t="str">
        <f>CONCATENATE(ROW(P1737)-2," - ",Komponenty!B1761)</f>
        <v xml:space="preserve">1735 - </v>
      </c>
      <c r="Q1737" t="str">
        <f>CONCATENATE(Opatrenia!B1738&amp;" - "&amp;Opatrenia!D1738)</f>
        <v xml:space="preserve"> - </v>
      </c>
    </row>
    <row r="1738" spans="16:17">
      <c r="P1738" t="str">
        <f>CONCATENATE(ROW(P1738)-2," - ",Komponenty!B1762)</f>
        <v xml:space="preserve">1736 - </v>
      </c>
      <c r="Q1738" t="str">
        <f>CONCATENATE(Opatrenia!B1739&amp;" - "&amp;Opatrenia!D1739)</f>
        <v xml:space="preserve"> - </v>
      </c>
    </row>
    <row r="1739" spans="16:17">
      <c r="P1739" t="str">
        <f>CONCATENATE(ROW(P1739)-2," - ",Komponenty!B1763)</f>
        <v xml:space="preserve">1737 - </v>
      </c>
      <c r="Q1739" t="str">
        <f>CONCATENATE(Opatrenia!B1740&amp;" - "&amp;Opatrenia!D1740)</f>
        <v xml:space="preserve"> - </v>
      </c>
    </row>
    <row r="1740" spans="16:17">
      <c r="P1740" t="str">
        <f>CONCATENATE(ROW(P1740)-2," - ",Komponenty!B1764)</f>
        <v xml:space="preserve">1738 - </v>
      </c>
      <c r="Q1740" t="str">
        <f>CONCATENATE(Opatrenia!B1741&amp;" - "&amp;Opatrenia!D1741)</f>
        <v xml:space="preserve"> - </v>
      </c>
    </row>
    <row r="1741" spans="16:17">
      <c r="P1741" t="str">
        <f>CONCATENATE(ROW(P1741)-2," - ",Komponenty!B1765)</f>
        <v xml:space="preserve">1739 - </v>
      </c>
      <c r="Q1741" t="str">
        <f>CONCATENATE(Opatrenia!B1742&amp;" - "&amp;Opatrenia!D1742)</f>
        <v xml:space="preserve"> - </v>
      </c>
    </row>
    <row r="1742" spans="16:17">
      <c r="P1742" t="str">
        <f>CONCATENATE(ROW(P1742)-2," - ",Komponenty!B1766)</f>
        <v xml:space="preserve">1740 - </v>
      </c>
      <c r="Q1742" t="str">
        <f>CONCATENATE(Opatrenia!B1743&amp;" - "&amp;Opatrenia!D1743)</f>
        <v xml:space="preserve"> - </v>
      </c>
    </row>
    <row r="1743" spans="16:17">
      <c r="P1743" t="str">
        <f>CONCATENATE(ROW(P1743)-2," - ",Komponenty!B1767)</f>
        <v xml:space="preserve">1741 - </v>
      </c>
      <c r="Q1743" t="str">
        <f>CONCATENATE(Opatrenia!B1744&amp;" - "&amp;Opatrenia!D1744)</f>
        <v xml:space="preserve"> - </v>
      </c>
    </row>
    <row r="1744" spans="16:17">
      <c r="P1744" t="str">
        <f>CONCATENATE(ROW(P1744)-2," - ",Komponenty!B1768)</f>
        <v xml:space="preserve">1742 - </v>
      </c>
      <c r="Q1744" t="str">
        <f>CONCATENATE(Opatrenia!B1745&amp;" - "&amp;Opatrenia!D1745)</f>
        <v xml:space="preserve"> - </v>
      </c>
    </row>
    <row r="1745" spans="16:17">
      <c r="P1745" t="str">
        <f>CONCATENATE(ROW(P1745)-2," - ",Komponenty!B1769)</f>
        <v xml:space="preserve">1743 - </v>
      </c>
      <c r="Q1745" t="str">
        <f>CONCATENATE(Opatrenia!B1746&amp;" - "&amp;Opatrenia!D1746)</f>
        <v xml:space="preserve"> - </v>
      </c>
    </row>
    <row r="1746" spans="16:17">
      <c r="P1746" t="str">
        <f>CONCATENATE(ROW(P1746)-2," - ",Komponenty!B1770)</f>
        <v xml:space="preserve">1744 - </v>
      </c>
      <c r="Q1746" t="str">
        <f>CONCATENATE(Opatrenia!B1747&amp;" - "&amp;Opatrenia!D1747)</f>
        <v xml:space="preserve"> - </v>
      </c>
    </row>
    <row r="1747" spans="16:17">
      <c r="P1747" t="str">
        <f>CONCATENATE(ROW(P1747)-2," - ",Komponenty!B1771)</f>
        <v xml:space="preserve">1745 - </v>
      </c>
      <c r="Q1747" t="str">
        <f>CONCATENATE(Opatrenia!B1748&amp;" - "&amp;Opatrenia!D1748)</f>
        <v xml:space="preserve"> - </v>
      </c>
    </row>
    <row r="1748" spans="16:17">
      <c r="P1748" t="str">
        <f>CONCATENATE(ROW(P1748)-2," - ",Komponenty!B1772)</f>
        <v xml:space="preserve">1746 - </v>
      </c>
      <c r="Q1748" t="str">
        <f>CONCATENATE(Opatrenia!B1749&amp;" - "&amp;Opatrenia!D1749)</f>
        <v xml:space="preserve"> - </v>
      </c>
    </row>
    <row r="1749" spans="16:17">
      <c r="P1749" t="str">
        <f>CONCATENATE(ROW(P1749)-2," - ",Komponenty!B1773)</f>
        <v xml:space="preserve">1747 - </v>
      </c>
      <c r="Q1749" t="str">
        <f>CONCATENATE(Opatrenia!B1750&amp;" - "&amp;Opatrenia!D1750)</f>
        <v xml:space="preserve"> - </v>
      </c>
    </row>
    <row r="1750" spans="16:17">
      <c r="P1750" t="str">
        <f>CONCATENATE(ROW(P1750)-2," - ",Komponenty!B1774)</f>
        <v xml:space="preserve">1748 - </v>
      </c>
      <c r="Q1750" t="str">
        <f>CONCATENATE(Opatrenia!B1751&amp;" - "&amp;Opatrenia!D1751)</f>
        <v xml:space="preserve"> - </v>
      </c>
    </row>
    <row r="1751" spans="16:17">
      <c r="P1751" t="str">
        <f>CONCATENATE(ROW(P1751)-2," - ",Komponenty!B1775)</f>
        <v xml:space="preserve">1749 - </v>
      </c>
      <c r="Q1751" t="str">
        <f>CONCATENATE(Opatrenia!B1752&amp;" - "&amp;Opatrenia!D1752)</f>
        <v xml:space="preserve"> - </v>
      </c>
    </row>
    <row r="1752" spans="16:17">
      <c r="P1752" t="str">
        <f>CONCATENATE(ROW(P1752)-2," - ",Komponenty!B1776)</f>
        <v xml:space="preserve">1750 - </v>
      </c>
      <c r="Q1752" t="str">
        <f>CONCATENATE(Opatrenia!B1753&amp;" - "&amp;Opatrenia!D1753)</f>
        <v xml:space="preserve"> - </v>
      </c>
    </row>
    <row r="1753" spans="16:17">
      <c r="P1753" t="str">
        <f>CONCATENATE(ROW(P1753)-2," - ",Komponenty!B1777)</f>
        <v xml:space="preserve">1751 - </v>
      </c>
      <c r="Q1753" t="str">
        <f>CONCATENATE(Opatrenia!B1754&amp;" - "&amp;Opatrenia!D1754)</f>
        <v xml:space="preserve"> - </v>
      </c>
    </row>
    <row r="1754" spans="16:17">
      <c r="P1754" t="str">
        <f>CONCATENATE(ROW(P1754)-2," - ",Komponenty!B1778)</f>
        <v xml:space="preserve">1752 - </v>
      </c>
      <c r="Q1754" t="str">
        <f>CONCATENATE(Opatrenia!B1755&amp;" - "&amp;Opatrenia!D1755)</f>
        <v xml:space="preserve"> - </v>
      </c>
    </row>
    <row r="1755" spans="16:17">
      <c r="P1755" t="str">
        <f>CONCATENATE(ROW(P1755)-2," - ",Komponenty!B1779)</f>
        <v xml:space="preserve">1753 - </v>
      </c>
      <c r="Q1755" t="str">
        <f>CONCATENATE(Opatrenia!B1756&amp;" - "&amp;Opatrenia!D1756)</f>
        <v xml:space="preserve"> - </v>
      </c>
    </row>
    <row r="1756" spans="16:17">
      <c r="P1756" t="str">
        <f>CONCATENATE(ROW(P1756)-2," - ",Komponenty!B1780)</f>
        <v xml:space="preserve">1754 - </v>
      </c>
      <c r="Q1756" t="str">
        <f>CONCATENATE(Opatrenia!B1757&amp;" - "&amp;Opatrenia!D1757)</f>
        <v xml:space="preserve"> - </v>
      </c>
    </row>
    <row r="1757" spans="16:17">
      <c r="P1757" t="str">
        <f>CONCATENATE(ROW(P1757)-2," - ",Komponenty!B1781)</f>
        <v xml:space="preserve">1755 - </v>
      </c>
      <c r="Q1757" t="str">
        <f>CONCATENATE(Opatrenia!B1758&amp;" - "&amp;Opatrenia!D1758)</f>
        <v xml:space="preserve"> - </v>
      </c>
    </row>
    <row r="1758" spans="16:17">
      <c r="P1758" t="str">
        <f>CONCATENATE(ROW(P1758)-2," - ",Komponenty!B1782)</f>
        <v xml:space="preserve">1756 - </v>
      </c>
      <c r="Q1758" t="str">
        <f>CONCATENATE(Opatrenia!B1759&amp;" - "&amp;Opatrenia!D1759)</f>
        <v xml:space="preserve"> - </v>
      </c>
    </row>
    <row r="1759" spans="16:17">
      <c r="P1759" t="str">
        <f>CONCATENATE(ROW(P1759)-2," - ",Komponenty!B1783)</f>
        <v xml:space="preserve">1757 - </v>
      </c>
      <c r="Q1759" t="str">
        <f>CONCATENATE(Opatrenia!B1760&amp;" - "&amp;Opatrenia!D1760)</f>
        <v xml:space="preserve"> - </v>
      </c>
    </row>
    <row r="1760" spans="16:17">
      <c r="P1760" t="str">
        <f>CONCATENATE(ROW(P1760)-2," - ",Komponenty!B1784)</f>
        <v xml:space="preserve">1758 - </v>
      </c>
      <c r="Q1760" t="str">
        <f>CONCATENATE(Opatrenia!B1761&amp;" - "&amp;Opatrenia!D1761)</f>
        <v xml:space="preserve"> - </v>
      </c>
    </row>
    <row r="1761" spans="16:17">
      <c r="P1761" t="str">
        <f>CONCATENATE(ROW(P1761)-2," - ",Komponenty!B1785)</f>
        <v xml:space="preserve">1759 - </v>
      </c>
      <c r="Q1761" t="str">
        <f>CONCATENATE(Opatrenia!B1762&amp;" - "&amp;Opatrenia!D1762)</f>
        <v xml:space="preserve"> - </v>
      </c>
    </row>
    <row r="1762" spans="16:17">
      <c r="P1762" t="str">
        <f>CONCATENATE(ROW(P1762)-2," - ",Komponenty!B1786)</f>
        <v xml:space="preserve">1760 - </v>
      </c>
      <c r="Q1762" t="str">
        <f>CONCATENATE(Opatrenia!B1763&amp;" - "&amp;Opatrenia!D1763)</f>
        <v xml:space="preserve"> - </v>
      </c>
    </row>
    <row r="1763" spans="16:17">
      <c r="P1763" t="str">
        <f>CONCATENATE(ROW(P1763)-2," - ",Komponenty!B1787)</f>
        <v xml:space="preserve">1761 - </v>
      </c>
      <c r="Q1763" t="str">
        <f>CONCATENATE(Opatrenia!B1764&amp;" - "&amp;Opatrenia!D1764)</f>
        <v xml:space="preserve"> - </v>
      </c>
    </row>
    <row r="1764" spans="16:17">
      <c r="P1764" t="str">
        <f>CONCATENATE(ROW(P1764)-2," - ",Komponenty!B1788)</f>
        <v xml:space="preserve">1762 - </v>
      </c>
      <c r="Q1764" t="str">
        <f>CONCATENATE(Opatrenia!B1765&amp;" - "&amp;Opatrenia!D1765)</f>
        <v xml:space="preserve"> - </v>
      </c>
    </row>
    <row r="1765" spans="16:17">
      <c r="P1765" t="str">
        <f>CONCATENATE(ROW(P1765)-2," - ",Komponenty!B1789)</f>
        <v xml:space="preserve">1763 - </v>
      </c>
      <c r="Q1765" t="str">
        <f>CONCATENATE(Opatrenia!B1766&amp;" - "&amp;Opatrenia!D1766)</f>
        <v xml:space="preserve"> - </v>
      </c>
    </row>
    <row r="1766" spans="16:17">
      <c r="P1766" t="str">
        <f>CONCATENATE(ROW(P1766)-2," - ",Komponenty!B1790)</f>
        <v xml:space="preserve">1764 - </v>
      </c>
      <c r="Q1766" t="str">
        <f>CONCATENATE(Opatrenia!B1767&amp;" - "&amp;Opatrenia!D1767)</f>
        <v xml:space="preserve"> - </v>
      </c>
    </row>
    <row r="1767" spans="16:17">
      <c r="P1767" t="str">
        <f>CONCATENATE(ROW(P1767)-2," - ",Komponenty!B1791)</f>
        <v xml:space="preserve">1765 - </v>
      </c>
      <c r="Q1767" t="str">
        <f>CONCATENATE(Opatrenia!B1768&amp;" - "&amp;Opatrenia!D1768)</f>
        <v xml:space="preserve"> - </v>
      </c>
    </row>
    <row r="1768" spans="16:17">
      <c r="P1768" t="str">
        <f>CONCATENATE(ROW(P1768)-2," - ",Komponenty!B1792)</f>
        <v xml:space="preserve">1766 - </v>
      </c>
      <c r="Q1768" t="str">
        <f>CONCATENATE(Opatrenia!B1769&amp;" - "&amp;Opatrenia!D1769)</f>
        <v xml:space="preserve"> - </v>
      </c>
    </row>
    <row r="1769" spans="16:17">
      <c r="P1769" t="str">
        <f>CONCATENATE(ROW(P1769)-2," - ",Komponenty!B1793)</f>
        <v xml:space="preserve">1767 - </v>
      </c>
      <c r="Q1769" t="str">
        <f>CONCATENATE(Opatrenia!B1770&amp;" - "&amp;Opatrenia!D1770)</f>
        <v xml:space="preserve"> - </v>
      </c>
    </row>
    <row r="1770" spans="16:17">
      <c r="P1770" t="str">
        <f>CONCATENATE(ROW(P1770)-2," - ",Komponenty!B1794)</f>
        <v xml:space="preserve">1768 - </v>
      </c>
      <c r="Q1770" t="str">
        <f>CONCATENATE(Opatrenia!B1771&amp;" - "&amp;Opatrenia!D1771)</f>
        <v xml:space="preserve"> - </v>
      </c>
    </row>
    <row r="1771" spans="16:17">
      <c r="P1771" t="str">
        <f>CONCATENATE(ROW(P1771)-2," - ",Komponenty!B1795)</f>
        <v xml:space="preserve">1769 - </v>
      </c>
      <c r="Q1771" t="str">
        <f>CONCATENATE(Opatrenia!B1772&amp;" - "&amp;Opatrenia!D1772)</f>
        <v xml:space="preserve"> - </v>
      </c>
    </row>
    <row r="1772" spans="16:17">
      <c r="P1772" t="str">
        <f>CONCATENATE(ROW(P1772)-2," - ",Komponenty!B1796)</f>
        <v xml:space="preserve">1770 - </v>
      </c>
      <c r="Q1772" t="str">
        <f>CONCATENATE(Opatrenia!B1773&amp;" - "&amp;Opatrenia!D1773)</f>
        <v xml:space="preserve"> - </v>
      </c>
    </row>
    <row r="1773" spans="16:17">
      <c r="P1773" t="str">
        <f>CONCATENATE(ROW(P1773)-2," - ",Komponenty!B1797)</f>
        <v xml:space="preserve">1771 - </v>
      </c>
      <c r="Q1773" t="str">
        <f>CONCATENATE(Opatrenia!B1774&amp;" - "&amp;Opatrenia!D1774)</f>
        <v xml:space="preserve"> - </v>
      </c>
    </row>
    <row r="1774" spans="16:17">
      <c r="P1774" t="str">
        <f>CONCATENATE(ROW(P1774)-2," - ",Komponenty!B1798)</f>
        <v xml:space="preserve">1772 - </v>
      </c>
      <c r="Q1774" t="str">
        <f>CONCATENATE(Opatrenia!B1775&amp;" - "&amp;Opatrenia!D1775)</f>
        <v xml:space="preserve"> - </v>
      </c>
    </row>
    <row r="1775" spans="16:17">
      <c r="P1775" t="str">
        <f>CONCATENATE(ROW(P1775)-2," - ",Komponenty!B1799)</f>
        <v xml:space="preserve">1773 - </v>
      </c>
      <c r="Q1775" t="str">
        <f>CONCATENATE(Opatrenia!B1776&amp;" - "&amp;Opatrenia!D1776)</f>
        <v xml:space="preserve"> - </v>
      </c>
    </row>
    <row r="1776" spans="16:17">
      <c r="P1776" t="str">
        <f>CONCATENATE(ROW(P1776)-2," - ",Komponenty!B1800)</f>
        <v xml:space="preserve">1774 - </v>
      </c>
      <c r="Q1776" t="str">
        <f>CONCATENATE(Opatrenia!B1777&amp;" - "&amp;Opatrenia!D1777)</f>
        <v xml:space="preserve"> - </v>
      </c>
    </row>
    <row r="1777" spans="16:17">
      <c r="P1777" t="str">
        <f>CONCATENATE(ROW(P1777)-2," - ",Komponenty!B1801)</f>
        <v xml:space="preserve">1775 - </v>
      </c>
      <c r="Q1777" t="str">
        <f>CONCATENATE(Opatrenia!B1778&amp;" - "&amp;Opatrenia!D1778)</f>
        <v xml:space="preserve"> - </v>
      </c>
    </row>
    <row r="1778" spans="16:17">
      <c r="P1778" t="str">
        <f>CONCATENATE(ROW(P1778)-2," - ",Komponenty!B1802)</f>
        <v xml:space="preserve">1776 - </v>
      </c>
      <c r="Q1778" t="str">
        <f>CONCATENATE(Opatrenia!B1779&amp;" - "&amp;Opatrenia!D1779)</f>
        <v xml:space="preserve"> - </v>
      </c>
    </row>
    <row r="1779" spans="16:17">
      <c r="P1779" t="str">
        <f>CONCATENATE(ROW(P1779)-2," - ",Komponenty!B1803)</f>
        <v xml:space="preserve">1777 - </v>
      </c>
      <c r="Q1779" t="str">
        <f>CONCATENATE(Opatrenia!B1780&amp;" - "&amp;Opatrenia!D1780)</f>
        <v xml:space="preserve"> - </v>
      </c>
    </row>
    <row r="1780" spans="16:17">
      <c r="P1780" t="str">
        <f>CONCATENATE(ROW(P1780)-2," - ",Komponenty!B1804)</f>
        <v xml:space="preserve">1778 - </v>
      </c>
      <c r="Q1780" t="str">
        <f>CONCATENATE(Opatrenia!B1781&amp;" - "&amp;Opatrenia!D1781)</f>
        <v xml:space="preserve"> - </v>
      </c>
    </row>
    <row r="1781" spans="16:17">
      <c r="P1781" t="str">
        <f>CONCATENATE(ROW(P1781)-2," - ",Komponenty!B1805)</f>
        <v xml:space="preserve">1779 - </v>
      </c>
      <c r="Q1781" t="str">
        <f>CONCATENATE(Opatrenia!B1782&amp;" - "&amp;Opatrenia!D1782)</f>
        <v xml:space="preserve"> - </v>
      </c>
    </row>
    <row r="1782" spans="16:17">
      <c r="P1782" t="str">
        <f>CONCATENATE(ROW(P1782)-2," - ",Komponenty!B1806)</f>
        <v xml:space="preserve">1780 - </v>
      </c>
      <c r="Q1782" t="str">
        <f>CONCATENATE(Opatrenia!B1783&amp;" - "&amp;Opatrenia!D1783)</f>
        <v xml:space="preserve"> - </v>
      </c>
    </row>
    <row r="1783" spans="16:17">
      <c r="P1783" t="str">
        <f>CONCATENATE(ROW(P1783)-2," - ",Komponenty!B1807)</f>
        <v xml:space="preserve">1781 - </v>
      </c>
      <c r="Q1783" t="str">
        <f>CONCATENATE(Opatrenia!B1784&amp;" - "&amp;Opatrenia!D1784)</f>
        <v xml:space="preserve"> - </v>
      </c>
    </row>
    <row r="1784" spans="16:17">
      <c r="P1784" t="str">
        <f>CONCATENATE(ROW(P1784)-2," - ",Komponenty!B1808)</f>
        <v xml:space="preserve">1782 - </v>
      </c>
      <c r="Q1784" t="str">
        <f>CONCATENATE(Opatrenia!B1785&amp;" - "&amp;Opatrenia!D1785)</f>
        <v xml:space="preserve"> - </v>
      </c>
    </row>
    <row r="1785" spans="16:17">
      <c r="P1785" t="str">
        <f>CONCATENATE(ROW(P1785)-2," - ",Komponenty!B1809)</f>
        <v xml:space="preserve">1783 - </v>
      </c>
      <c r="Q1785" t="str">
        <f>CONCATENATE(Opatrenia!B1786&amp;" - "&amp;Opatrenia!D1786)</f>
        <v xml:space="preserve"> - </v>
      </c>
    </row>
    <row r="1786" spans="16:17">
      <c r="P1786" t="str">
        <f>CONCATENATE(ROW(P1786)-2," - ",Komponenty!B1810)</f>
        <v xml:space="preserve">1784 - </v>
      </c>
      <c r="Q1786" t="str">
        <f>CONCATENATE(Opatrenia!B1787&amp;" - "&amp;Opatrenia!D1787)</f>
        <v xml:space="preserve"> - </v>
      </c>
    </row>
    <row r="1787" spans="16:17">
      <c r="P1787" t="str">
        <f>CONCATENATE(ROW(P1787)-2," - ",Komponenty!B1811)</f>
        <v xml:space="preserve">1785 - </v>
      </c>
      <c r="Q1787" t="str">
        <f>CONCATENATE(Opatrenia!B1788&amp;" - "&amp;Opatrenia!D1788)</f>
        <v xml:space="preserve"> - </v>
      </c>
    </row>
    <row r="1788" spans="16:17">
      <c r="P1788" t="str">
        <f>CONCATENATE(ROW(P1788)-2," - ",Komponenty!B1812)</f>
        <v xml:space="preserve">1786 - </v>
      </c>
      <c r="Q1788" t="str">
        <f>CONCATENATE(Opatrenia!B1789&amp;" - "&amp;Opatrenia!D1789)</f>
        <v xml:space="preserve"> - </v>
      </c>
    </row>
    <row r="1789" spans="16:17">
      <c r="P1789" t="str">
        <f>CONCATENATE(ROW(P1789)-2," - ",Komponenty!B1813)</f>
        <v xml:space="preserve">1787 - </v>
      </c>
      <c r="Q1789" t="str">
        <f>CONCATENATE(Opatrenia!B1790&amp;" - "&amp;Opatrenia!D1790)</f>
        <v xml:space="preserve"> - </v>
      </c>
    </row>
    <row r="1790" spans="16:17">
      <c r="P1790" t="str">
        <f>CONCATENATE(ROW(P1790)-2," - ",Komponenty!B1814)</f>
        <v xml:space="preserve">1788 - </v>
      </c>
      <c r="Q1790" t="str">
        <f>CONCATENATE(Opatrenia!B1791&amp;" - "&amp;Opatrenia!D1791)</f>
        <v xml:space="preserve"> - </v>
      </c>
    </row>
    <row r="1791" spans="16:17">
      <c r="P1791" t="str">
        <f>CONCATENATE(ROW(P1791)-2," - ",Komponenty!B1815)</f>
        <v xml:space="preserve">1789 - </v>
      </c>
      <c r="Q1791" t="str">
        <f>CONCATENATE(Opatrenia!B1792&amp;" - "&amp;Opatrenia!D1792)</f>
        <v xml:space="preserve"> - </v>
      </c>
    </row>
    <row r="1792" spans="16:17">
      <c r="P1792" t="str">
        <f>CONCATENATE(ROW(P1792)-2," - ",Komponenty!B1816)</f>
        <v xml:space="preserve">1790 - </v>
      </c>
      <c r="Q1792" t="str">
        <f>CONCATENATE(Opatrenia!B1793&amp;" - "&amp;Opatrenia!D1793)</f>
        <v xml:space="preserve"> - </v>
      </c>
    </row>
    <row r="1793" spans="16:17">
      <c r="P1793" t="str">
        <f>CONCATENATE(ROW(P1793)-2," - ",Komponenty!B1817)</f>
        <v xml:space="preserve">1791 - </v>
      </c>
      <c r="Q1793" t="str">
        <f>CONCATENATE(Opatrenia!B1794&amp;" - "&amp;Opatrenia!D1794)</f>
        <v xml:space="preserve"> - </v>
      </c>
    </row>
    <row r="1794" spans="16:17">
      <c r="P1794" t="str">
        <f>CONCATENATE(ROW(P1794)-2," - ",Komponenty!B1818)</f>
        <v xml:space="preserve">1792 - </v>
      </c>
      <c r="Q1794" t="str">
        <f>CONCATENATE(Opatrenia!B1795&amp;" - "&amp;Opatrenia!D1795)</f>
        <v xml:space="preserve"> - </v>
      </c>
    </row>
    <row r="1795" spans="16:17">
      <c r="P1795" t="str">
        <f>CONCATENATE(ROW(P1795)-2," - ",Komponenty!B1819)</f>
        <v xml:space="preserve">1793 - </v>
      </c>
      <c r="Q1795" t="str">
        <f>CONCATENATE(Opatrenia!B1796&amp;" - "&amp;Opatrenia!D1796)</f>
        <v xml:space="preserve"> - </v>
      </c>
    </row>
    <row r="1796" spans="16:17">
      <c r="P1796" t="str">
        <f>CONCATENATE(ROW(P1796)-2," - ",Komponenty!B1820)</f>
        <v xml:space="preserve">1794 - </v>
      </c>
      <c r="Q1796" t="str">
        <f>CONCATENATE(Opatrenia!B1797&amp;" - "&amp;Opatrenia!D1797)</f>
        <v xml:space="preserve"> - </v>
      </c>
    </row>
    <row r="1797" spans="16:17">
      <c r="P1797" t="str">
        <f>CONCATENATE(ROW(P1797)-2," - ",Komponenty!B1821)</f>
        <v xml:space="preserve">1795 - </v>
      </c>
      <c r="Q1797" t="str">
        <f>CONCATENATE(Opatrenia!B1798&amp;" - "&amp;Opatrenia!D1798)</f>
        <v xml:space="preserve"> - </v>
      </c>
    </row>
    <row r="1798" spans="16:17">
      <c r="P1798" t="str">
        <f>CONCATENATE(ROW(P1798)-2," - ",Komponenty!B1822)</f>
        <v xml:space="preserve">1796 - </v>
      </c>
      <c r="Q1798" t="str">
        <f>CONCATENATE(Opatrenia!B1799&amp;" - "&amp;Opatrenia!D1799)</f>
        <v xml:space="preserve"> - </v>
      </c>
    </row>
    <row r="1799" spans="16:17">
      <c r="P1799" t="str">
        <f>CONCATENATE(ROW(P1799)-2," - ",Komponenty!B1823)</f>
        <v xml:space="preserve">1797 - </v>
      </c>
      <c r="Q1799" t="str">
        <f>CONCATENATE(Opatrenia!B1800&amp;" - "&amp;Opatrenia!D1800)</f>
        <v xml:space="preserve"> - </v>
      </c>
    </row>
    <row r="1800" spans="16:17">
      <c r="P1800" t="str">
        <f>CONCATENATE(ROW(P1800)-2," - ",Komponenty!B1824)</f>
        <v xml:space="preserve">1798 - </v>
      </c>
      <c r="Q1800" t="str">
        <f>CONCATENATE(Opatrenia!B1801&amp;" - "&amp;Opatrenia!D1801)</f>
        <v xml:space="preserve"> - </v>
      </c>
    </row>
    <row r="1801" spans="16:17">
      <c r="P1801" t="str">
        <f>CONCATENATE(ROW(P1801)-2," - ",Komponenty!B1825)</f>
        <v xml:space="preserve">1799 - </v>
      </c>
      <c r="Q1801" t="str">
        <f>CONCATENATE(Opatrenia!B1802&amp;" - "&amp;Opatrenia!D1802)</f>
        <v xml:space="preserve"> - </v>
      </c>
    </row>
    <row r="1802" spans="16:17">
      <c r="P1802" t="str">
        <f>CONCATENATE(ROW(P1802)-2," - ",Komponenty!B1826)</f>
        <v xml:space="preserve">1800 - </v>
      </c>
      <c r="Q1802" t="str">
        <f>CONCATENATE(Opatrenia!B1803&amp;" - "&amp;Opatrenia!D1803)</f>
        <v xml:space="preserve"> - </v>
      </c>
    </row>
    <row r="1803" spans="16:17">
      <c r="P1803" t="str">
        <f>CONCATENATE(ROW(P1803)-2," - ",Komponenty!B1827)</f>
        <v xml:space="preserve">1801 - </v>
      </c>
      <c r="Q1803" t="str">
        <f>CONCATENATE(Opatrenia!B1804&amp;" - "&amp;Opatrenia!D1804)</f>
        <v xml:space="preserve"> - </v>
      </c>
    </row>
    <row r="1804" spans="16:17">
      <c r="P1804" t="str">
        <f>CONCATENATE(ROW(P1804)-2," - ",Komponenty!B1828)</f>
        <v xml:space="preserve">1802 - </v>
      </c>
      <c r="Q1804" t="str">
        <f>CONCATENATE(Opatrenia!B1805&amp;" - "&amp;Opatrenia!D1805)</f>
        <v xml:space="preserve"> - </v>
      </c>
    </row>
    <row r="1805" spans="16:17">
      <c r="P1805" t="str">
        <f>CONCATENATE(ROW(P1805)-2," - ",Komponenty!B1829)</f>
        <v xml:space="preserve">1803 - </v>
      </c>
      <c r="Q1805" t="str">
        <f>CONCATENATE(Opatrenia!B1806&amp;" - "&amp;Opatrenia!D1806)</f>
        <v xml:space="preserve"> - </v>
      </c>
    </row>
    <row r="1806" spans="16:17">
      <c r="P1806" t="str">
        <f>CONCATENATE(ROW(P1806)-2," - ",Komponenty!B1830)</f>
        <v xml:space="preserve">1804 - </v>
      </c>
      <c r="Q1806" t="str">
        <f>CONCATENATE(Opatrenia!B1807&amp;" - "&amp;Opatrenia!D1807)</f>
        <v xml:space="preserve"> - </v>
      </c>
    </row>
    <row r="1807" spans="16:17">
      <c r="P1807" t="str">
        <f>CONCATENATE(ROW(P1807)-2," - ",Komponenty!B1831)</f>
        <v xml:space="preserve">1805 - </v>
      </c>
      <c r="Q1807" t="str">
        <f>CONCATENATE(Opatrenia!B1808&amp;" - "&amp;Opatrenia!D1808)</f>
        <v xml:space="preserve"> - </v>
      </c>
    </row>
    <row r="1808" spans="16:17">
      <c r="P1808" t="str">
        <f>CONCATENATE(ROW(P1808)-2," - ",Komponenty!B1832)</f>
        <v xml:space="preserve">1806 - </v>
      </c>
      <c r="Q1808" t="str">
        <f>CONCATENATE(Opatrenia!B1809&amp;" - "&amp;Opatrenia!D1809)</f>
        <v xml:space="preserve"> - </v>
      </c>
    </row>
    <row r="1809" spans="16:17">
      <c r="P1809" t="str">
        <f>CONCATENATE(ROW(P1809)-2," - ",Komponenty!B1833)</f>
        <v xml:space="preserve">1807 - </v>
      </c>
      <c r="Q1809" t="str">
        <f>CONCATENATE(Opatrenia!B1810&amp;" - "&amp;Opatrenia!D1810)</f>
        <v xml:space="preserve"> - </v>
      </c>
    </row>
    <row r="1810" spans="16:17">
      <c r="P1810" t="str">
        <f>CONCATENATE(ROW(P1810)-2," - ",Komponenty!B1834)</f>
        <v xml:space="preserve">1808 - </v>
      </c>
      <c r="Q1810" t="str">
        <f>CONCATENATE(Opatrenia!B1811&amp;" - "&amp;Opatrenia!D1811)</f>
        <v xml:space="preserve"> - </v>
      </c>
    </row>
    <row r="1811" spans="16:17">
      <c r="P1811" t="str">
        <f>CONCATENATE(ROW(P1811)-2," - ",Komponenty!B1835)</f>
        <v xml:space="preserve">1809 - </v>
      </c>
      <c r="Q1811" t="str">
        <f>CONCATENATE(Opatrenia!B1812&amp;" - "&amp;Opatrenia!D1812)</f>
        <v xml:space="preserve"> - </v>
      </c>
    </row>
    <row r="1812" spans="16:17">
      <c r="P1812" t="str">
        <f>CONCATENATE(ROW(P1812)-2," - ",Komponenty!B1836)</f>
        <v xml:space="preserve">1810 - </v>
      </c>
      <c r="Q1812" t="str">
        <f>CONCATENATE(Opatrenia!B1813&amp;" - "&amp;Opatrenia!D1813)</f>
        <v xml:space="preserve"> - </v>
      </c>
    </row>
    <row r="1813" spans="16:17">
      <c r="P1813" t="str">
        <f>CONCATENATE(ROW(P1813)-2," - ",Komponenty!B1837)</f>
        <v xml:space="preserve">1811 - </v>
      </c>
      <c r="Q1813" t="str">
        <f>CONCATENATE(Opatrenia!B1814&amp;" - "&amp;Opatrenia!D1814)</f>
        <v xml:space="preserve"> - </v>
      </c>
    </row>
    <row r="1814" spans="16:17">
      <c r="P1814" t="str">
        <f>CONCATENATE(ROW(P1814)-2," - ",Komponenty!B1838)</f>
        <v xml:space="preserve">1812 - </v>
      </c>
      <c r="Q1814" t="str">
        <f>CONCATENATE(Opatrenia!B1815&amp;" - "&amp;Opatrenia!D1815)</f>
        <v xml:space="preserve"> - </v>
      </c>
    </row>
    <row r="1815" spans="16:17">
      <c r="P1815" t="str">
        <f>CONCATENATE(ROW(P1815)-2," - ",Komponenty!B1839)</f>
        <v xml:space="preserve">1813 - </v>
      </c>
      <c r="Q1815" t="str">
        <f>CONCATENATE(Opatrenia!B1816&amp;" - "&amp;Opatrenia!D1816)</f>
        <v xml:space="preserve"> - </v>
      </c>
    </row>
    <row r="1816" spans="16:17">
      <c r="P1816" t="str">
        <f>CONCATENATE(ROW(P1816)-2," - ",Komponenty!B1840)</f>
        <v xml:space="preserve">1814 - </v>
      </c>
      <c r="Q1816" t="str">
        <f>CONCATENATE(Opatrenia!B1817&amp;" - "&amp;Opatrenia!D1817)</f>
        <v xml:space="preserve"> - </v>
      </c>
    </row>
    <row r="1817" spans="16:17">
      <c r="P1817" t="str">
        <f>CONCATENATE(ROW(P1817)-2," - ",Komponenty!B1841)</f>
        <v xml:space="preserve">1815 - </v>
      </c>
      <c r="Q1817" t="str">
        <f>CONCATENATE(Opatrenia!B1818&amp;" - "&amp;Opatrenia!D1818)</f>
        <v xml:space="preserve"> - </v>
      </c>
    </row>
    <row r="1818" spans="16:17">
      <c r="P1818" t="str">
        <f>CONCATENATE(ROW(P1818)-2," - ",Komponenty!B1842)</f>
        <v xml:space="preserve">1816 - </v>
      </c>
      <c r="Q1818" t="str">
        <f>CONCATENATE(Opatrenia!B1819&amp;" - "&amp;Opatrenia!D1819)</f>
        <v xml:space="preserve"> - </v>
      </c>
    </row>
    <row r="1819" spans="16:17">
      <c r="P1819" t="str">
        <f>CONCATENATE(ROW(P1819)-2," - ",Komponenty!B1843)</f>
        <v xml:space="preserve">1817 - </v>
      </c>
      <c r="Q1819" t="str">
        <f>CONCATENATE(Opatrenia!B1820&amp;" - "&amp;Opatrenia!D1820)</f>
        <v xml:space="preserve"> - </v>
      </c>
    </row>
    <row r="1820" spans="16:17">
      <c r="P1820" t="str">
        <f>CONCATENATE(ROW(P1820)-2," - ",Komponenty!B1844)</f>
        <v xml:space="preserve">1818 - </v>
      </c>
      <c r="Q1820" t="str">
        <f>CONCATENATE(Opatrenia!B1821&amp;" - "&amp;Opatrenia!D1821)</f>
        <v xml:space="preserve"> - </v>
      </c>
    </row>
    <row r="1821" spans="16:17">
      <c r="P1821" t="str">
        <f>CONCATENATE(ROW(P1821)-2," - ",Komponenty!B1845)</f>
        <v xml:space="preserve">1819 - </v>
      </c>
      <c r="Q1821" t="str">
        <f>CONCATENATE(Opatrenia!B1822&amp;" - "&amp;Opatrenia!D1822)</f>
        <v xml:space="preserve"> - </v>
      </c>
    </row>
    <row r="1822" spans="16:17">
      <c r="P1822" t="str">
        <f>CONCATENATE(ROW(P1822)-2," - ",Komponenty!B1846)</f>
        <v xml:space="preserve">1820 - </v>
      </c>
      <c r="Q1822" t="str">
        <f>CONCATENATE(Opatrenia!B1823&amp;" - "&amp;Opatrenia!D1823)</f>
        <v xml:space="preserve"> - </v>
      </c>
    </row>
    <row r="1823" spans="16:17">
      <c r="P1823" t="str">
        <f>CONCATENATE(ROW(P1823)-2," - ",Komponenty!B1847)</f>
        <v xml:space="preserve">1821 - </v>
      </c>
      <c r="Q1823" t="str">
        <f>CONCATENATE(Opatrenia!B1824&amp;" - "&amp;Opatrenia!D1824)</f>
        <v xml:space="preserve"> - </v>
      </c>
    </row>
    <row r="1824" spans="16:17">
      <c r="P1824" t="str">
        <f>CONCATENATE(ROW(P1824)-2," - ",Komponenty!B1848)</f>
        <v xml:space="preserve">1822 - </v>
      </c>
      <c r="Q1824" t="str">
        <f>CONCATENATE(Opatrenia!B1825&amp;" - "&amp;Opatrenia!D1825)</f>
        <v xml:space="preserve"> - </v>
      </c>
    </row>
    <row r="1825" spans="16:17">
      <c r="P1825" t="str">
        <f>CONCATENATE(ROW(P1825)-2," - ",Komponenty!B1849)</f>
        <v xml:space="preserve">1823 - </v>
      </c>
      <c r="Q1825" t="str">
        <f>CONCATENATE(Opatrenia!B1826&amp;" - "&amp;Opatrenia!D1826)</f>
        <v xml:space="preserve"> - </v>
      </c>
    </row>
    <row r="1826" spans="16:17">
      <c r="P1826" t="str">
        <f>CONCATENATE(ROW(P1826)-2," - ",Komponenty!B1850)</f>
        <v xml:space="preserve">1824 - </v>
      </c>
      <c r="Q1826" t="str">
        <f>CONCATENATE(Opatrenia!B1827&amp;" - "&amp;Opatrenia!D1827)</f>
        <v xml:space="preserve"> - </v>
      </c>
    </row>
    <row r="1827" spans="16:17">
      <c r="P1827" t="str">
        <f>CONCATENATE(ROW(P1827)-2," - ",Komponenty!B1851)</f>
        <v xml:space="preserve">1825 - </v>
      </c>
      <c r="Q1827" t="str">
        <f>CONCATENATE(Opatrenia!B1828&amp;" - "&amp;Opatrenia!D1828)</f>
        <v xml:space="preserve"> - </v>
      </c>
    </row>
    <row r="1828" spans="16:17">
      <c r="P1828" t="str">
        <f>CONCATENATE(ROW(P1828)-2," - ",Komponenty!B1852)</f>
        <v xml:space="preserve">1826 - </v>
      </c>
      <c r="Q1828" t="str">
        <f>CONCATENATE(Opatrenia!B1829&amp;" - "&amp;Opatrenia!D1829)</f>
        <v xml:space="preserve"> - </v>
      </c>
    </row>
    <row r="1829" spans="16:17">
      <c r="P1829" t="str">
        <f>CONCATENATE(ROW(P1829)-2," - ",Komponenty!B1853)</f>
        <v xml:space="preserve">1827 - </v>
      </c>
      <c r="Q1829" t="str">
        <f>CONCATENATE(Opatrenia!B1830&amp;" - "&amp;Opatrenia!D1830)</f>
        <v xml:space="preserve"> - </v>
      </c>
    </row>
    <row r="1830" spans="16:17">
      <c r="P1830" t="str">
        <f>CONCATENATE(ROW(P1830)-2," - ",Komponenty!B1854)</f>
        <v xml:space="preserve">1828 - </v>
      </c>
      <c r="Q1830" t="str">
        <f>CONCATENATE(Opatrenia!B1831&amp;" - "&amp;Opatrenia!D1831)</f>
        <v xml:space="preserve"> - </v>
      </c>
    </row>
    <row r="1831" spans="16:17">
      <c r="P1831" t="str">
        <f>CONCATENATE(ROW(P1831)-2," - ",Komponenty!B1855)</f>
        <v xml:space="preserve">1829 - </v>
      </c>
      <c r="Q1831" t="str">
        <f>CONCATENATE(Opatrenia!B1832&amp;" - "&amp;Opatrenia!D1832)</f>
        <v xml:space="preserve"> - </v>
      </c>
    </row>
    <row r="1832" spans="16:17">
      <c r="P1832" t="str">
        <f>CONCATENATE(ROW(P1832)-2," - ",Komponenty!B1856)</f>
        <v xml:space="preserve">1830 - </v>
      </c>
      <c r="Q1832" t="str">
        <f>CONCATENATE(Opatrenia!B1833&amp;" - "&amp;Opatrenia!D1833)</f>
        <v xml:space="preserve"> - </v>
      </c>
    </row>
    <row r="1833" spans="16:17">
      <c r="P1833" t="str">
        <f>CONCATENATE(ROW(P1833)-2," - ",Komponenty!B1857)</f>
        <v xml:space="preserve">1831 - </v>
      </c>
      <c r="Q1833" t="str">
        <f>CONCATENATE(Opatrenia!B1834&amp;" - "&amp;Opatrenia!D1834)</f>
        <v xml:space="preserve"> - </v>
      </c>
    </row>
    <row r="1834" spans="16:17">
      <c r="P1834" t="str">
        <f>CONCATENATE(ROW(P1834)-2," - ",Komponenty!B1858)</f>
        <v xml:space="preserve">1832 - </v>
      </c>
      <c r="Q1834" t="str">
        <f>CONCATENATE(Opatrenia!B1835&amp;" - "&amp;Opatrenia!D1835)</f>
        <v xml:space="preserve"> - </v>
      </c>
    </row>
    <row r="1835" spans="16:17">
      <c r="P1835" t="str">
        <f>CONCATENATE(ROW(P1835)-2," - ",Komponenty!B1859)</f>
        <v xml:space="preserve">1833 - </v>
      </c>
      <c r="Q1835" t="str">
        <f>CONCATENATE(Opatrenia!B1836&amp;" - "&amp;Opatrenia!D1836)</f>
        <v xml:space="preserve"> - </v>
      </c>
    </row>
    <row r="1836" spans="16:17">
      <c r="P1836" t="str">
        <f>CONCATENATE(ROW(P1836)-2," - ",Komponenty!B1860)</f>
        <v xml:space="preserve">1834 - </v>
      </c>
      <c r="Q1836" t="str">
        <f>CONCATENATE(Opatrenia!B1837&amp;" - "&amp;Opatrenia!D1837)</f>
        <v xml:space="preserve"> - </v>
      </c>
    </row>
    <row r="1837" spans="16:17">
      <c r="P1837" t="str">
        <f>CONCATENATE(ROW(P1837)-2," - ",Komponenty!B1861)</f>
        <v xml:space="preserve">1835 - </v>
      </c>
      <c r="Q1837" t="str">
        <f>CONCATENATE(Opatrenia!B1838&amp;" - "&amp;Opatrenia!D1838)</f>
        <v xml:space="preserve"> - </v>
      </c>
    </row>
    <row r="1838" spans="16:17">
      <c r="P1838" t="str">
        <f>CONCATENATE(ROW(P1838)-2," - ",Komponenty!B1862)</f>
        <v xml:space="preserve">1836 - </v>
      </c>
      <c r="Q1838" t="str">
        <f>CONCATENATE(Opatrenia!B1839&amp;" - "&amp;Opatrenia!D1839)</f>
        <v xml:space="preserve"> - </v>
      </c>
    </row>
    <row r="1839" spans="16:17">
      <c r="P1839" t="str">
        <f>CONCATENATE(ROW(P1839)-2," - ",Komponenty!B1863)</f>
        <v xml:space="preserve">1837 - </v>
      </c>
      <c r="Q1839" t="str">
        <f>CONCATENATE(Opatrenia!B1840&amp;" - "&amp;Opatrenia!D1840)</f>
        <v xml:space="preserve"> - </v>
      </c>
    </row>
    <row r="1840" spans="16:17">
      <c r="P1840" t="str">
        <f>CONCATENATE(ROW(P1840)-2," - ",Komponenty!B1864)</f>
        <v xml:space="preserve">1838 - </v>
      </c>
      <c r="Q1840" t="str">
        <f>CONCATENATE(Opatrenia!B1841&amp;" - "&amp;Opatrenia!D1841)</f>
        <v xml:space="preserve"> - </v>
      </c>
    </row>
    <row r="1841" spans="16:17">
      <c r="P1841" t="str">
        <f>CONCATENATE(ROW(P1841)-2," - ",Komponenty!B1865)</f>
        <v xml:space="preserve">1839 - </v>
      </c>
      <c r="Q1841" t="str">
        <f>CONCATENATE(Opatrenia!B1842&amp;" - "&amp;Opatrenia!D1842)</f>
        <v xml:space="preserve"> - </v>
      </c>
    </row>
    <row r="1842" spans="16:17">
      <c r="P1842" t="str">
        <f>CONCATENATE(ROW(P1842)-2," - ",Komponenty!B1866)</f>
        <v xml:space="preserve">1840 - </v>
      </c>
      <c r="Q1842" t="str">
        <f>CONCATENATE(Opatrenia!B1843&amp;" - "&amp;Opatrenia!D1843)</f>
        <v xml:space="preserve"> - </v>
      </c>
    </row>
    <row r="1843" spans="16:17">
      <c r="P1843" t="str">
        <f>CONCATENATE(ROW(P1843)-2," - ",Komponenty!B1867)</f>
        <v xml:space="preserve">1841 - </v>
      </c>
      <c r="Q1843" t="str">
        <f>CONCATENATE(Opatrenia!B1844&amp;" - "&amp;Opatrenia!D1844)</f>
        <v xml:space="preserve"> - </v>
      </c>
    </row>
    <row r="1844" spans="16:17">
      <c r="P1844" t="str">
        <f>CONCATENATE(ROW(P1844)-2," - ",Komponenty!B1868)</f>
        <v xml:space="preserve">1842 - </v>
      </c>
      <c r="Q1844" t="str">
        <f>CONCATENATE(Opatrenia!B1845&amp;" - "&amp;Opatrenia!D1845)</f>
        <v xml:space="preserve"> - </v>
      </c>
    </row>
    <row r="1845" spans="16:17">
      <c r="P1845" t="str">
        <f>CONCATENATE(ROW(P1845)-2," - ",Komponenty!B1869)</f>
        <v xml:space="preserve">1843 - </v>
      </c>
      <c r="Q1845" t="str">
        <f>CONCATENATE(Opatrenia!B1846&amp;" - "&amp;Opatrenia!D1846)</f>
        <v xml:space="preserve"> - </v>
      </c>
    </row>
    <row r="1846" spans="16:17">
      <c r="P1846" t="str">
        <f>CONCATENATE(ROW(P1846)-2," - ",Komponenty!B1870)</f>
        <v xml:space="preserve">1844 - </v>
      </c>
      <c r="Q1846" t="str">
        <f>CONCATENATE(Opatrenia!B1847&amp;" - "&amp;Opatrenia!D1847)</f>
        <v xml:space="preserve"> - </v>
      </c>
    </row>
    <row r="1847" spans="16:17">
      <c r="P1847" t="str">
        <f>CONCATENATE(ROW(P1847)-2," - ",Komponenty!B1871)</f>
        <v xml:space="preserve">1845 - </v>
      </c>
      <c r="Q1847" t="str">
        <f>CONCATENATE(Opatrenia!B1848&amp;" - "&amp;Opatrenia!D1848)</f>
        <v xml:space="preserve"> - </v>
      </c>
    </row>
    <row r="1848" spans="16:17">
      <c r="P1848" t="str">
        <f>CONCATENATE(ROW(P1848)-2," - ",Komponenty!B1872)</f>
        <v xml:space="preserve">1846 - </v>
      </c>
      <c r="Q1848" t="str">
        <f>CONCATENATE(Opatrenia!B1849&amp;" - "&amp;Opatrenia!D1849)</f>
        <v xml:space="preserve"> - </v>
      </c>
    </row>
    <row r="1849" spans="16:17">
      <c r="P1849" t="str">
        <f>CONCATENATE(ROW(P1849)-2," - ",Komponenty!B1873)</f>
        <v xml:space="preserve">1847 - </v>
      </c>
      <c r="Q1849" t="str">
        <f>CONCATENATE(Opatrenia!B1850&amp;" - "&amp;Opatrenia!D1850)</f>
        <v xml:space="preserve"> - </v>
      </c>
    </row>
    <row r="1850" spans="16:17">
      <c r="P1850" t="str">
        <f>CONCATENATE(ROW(P1850)-2," - ",Komponenty!B1874)</f>
        <v xml:space="preserve">1848 - </v>
      </c>
      <c r="Q1850" t="str">
        <f>CONCATENATE(Opatrenia!B1851&amp;" - "&amp;Opatrenia!D1851)</f>
        <v xml:space="preserve"> - </v>
      </c>
    </row>
    <row r="1851" spans="16:17">
      <c r="P1851" t="str">
        <f>CONCATENATE(ROW(P1851)-2," - ",Komponenty!B1875)</f>
        <v xml:space="preserve">1849 - </v>
      </c>
      <c r="Q1851" t="str">
        <f>CONCATENATE(Opatrenia!B1852&amp;" - "&amp;Opatrenia!D1852)</f>
        <v xml:space="preserve"> - </v>
      </c>
    </row>
    <row r="1852" spans="16:17">
      <c r="P1852" t="str">
        <f>CONCATENATE(ROW(P1852)-2," - ",Komponenty!B1876)</f>
        <v xml:space="preserve">1850 - </v>
      </c>
      <c r="Q1852" t="str">
        <f>CONCATENATE(Opatrenia!B1853&amp;" - "&amp;Opatrenia!D1853)</f>
        <v xml:space="preserve"> - </v>
      </c>
    </row>
    <row r="1853" spans="16:17">
      <c r="P1853" t="str">
        <f>CONCATENATE(ROW(P1853)-2," - ",Komponenty!B1877)</f>
        <v xml:space="preserve">1851 - </v>
      </c>
      <c r="Q1853" t="str">
        <f>CONCATENATE(Opatrenia!B1854&amp;" - "&amp;Opatrenia!D1854)</f>
        <v xml:space="preserve"> - </v>
      </c>
    </row>
    <row r="1854" spans="16:17">
      <c r="P1854" t="str">
        <f>CONCATENATE(ROW(P1854)-2," - ",Komponenty!B1878)</f>
        <v xml:space="preserve">1852 - </v>
      </c>
      <c r="Q1854" t="str">
        <f>CONCATENATE(Opatrenia!B1855&amp;" - "&amp;Opatrenia!D1855)</f>
        <v xml:space="preserve"> - </v>
      </c>
    </row>
    <row r="1855" spans="16:17">
      <c r="P1855" t="str">
        <f>CONCATENATE(ROW(P1855)-2," - ",Komponenty!B1879)</f>
        <v xml:space="preserve">1853 - </v>
      </c>
      <c r="Q1855" t="str">
        <f>CONCATENATE(Opatrenia!B1856&amp;" - "&amp;Opatrenia!D1856)</f>
        <v xml:space="preserve"> - </v>
      </c>
    </row>
    <row r="1856" spans="16:17">
      <c r="P1856" t="str">
        <f>CONCATENATE(ROW(P1856)-2," - ",Komponenty!B1880)</f>
        <v xml:space="preserve">1854 - </v>
      </c>
      <c r="Q1856" t="str">
        <f>CONCATENATE(Opatrenia!B1857&amp;" - "&amp;Opatrenia!D1857)</f>
        <v xml:space="preserve"> - </v>
      </c>
    </row>
    <row r="1857" spans="16:17">
      <c r="P1857" t="str">
        <f>CONCATENATE(ROW(P1857)-2," - ",Komponenty!B1881)</f>
        <v xml:space="preserve">1855 - </v>
      </c>
      <c r="Q1857" t="str">
        <f>CONCATENATE(Opatrenia!B1858&amp;" - "&amp;Opatrenia!D1858)</f>
        <v xml:space="preserve"> - </v>
      </c>
    </row>
    <row r="1858" spans="16:17">
      <c r="P1858" t="str">
        <f>CONCATENATE(ROW(P1858)-2," - ",Komponenty!B1882)</f>
        <v xml:space="preserve">1856 - </v>
      </c>
      <c r="Q1858" t="str">
        <f>CONCATENATE(Opatrenia!B1859&amp;" - "&amp;Opatrenia!D1859)</f>
        <v xml:space="preserve"> - </v>
      </c>
    </row>
    <row r="1859" spans="16:17">
      <c r="P1859" t="str">
        <f>CONCATENATE(ROW(P1859)-2," - ",Komponenty!B1883)</f>
        <v xml:space="preserve">1857 - </v>
      </c>
      <c r="Q1859" t="str">
        <f>CONCATENATE(Opatrenia!B1860&amp;" - "&amp;Opatrenia!D1860)</f>
        <v xml:space="preserve"> - </v>
      </c>
    </row>
    <row r="1860" spans="16:17">
      <c r="P1860" t="str">
        <f>CONCATENATE(ROW(P1860)-2," - ",Komponenty!B1884)</f>
        <v xml:space="preserve">1858 - </v>
      </c>
      <c r="Q1860" t="str">
        <f>CONCATENATE(Opatrenia!B1861&amp;" - "&amp;Opatrenia!D1861)</f>
        <v xml:space="preserve"> - </v>
      </c>
    </row>
    <row r="1861" spans="16:17">
      <c r="P1861" t="str">
        <f>CONCATENATE(ROW(P1861)-2," - ",Komponenty!B1885)</f>
        <v xml:space="preserve">1859 - </v>
      </c>
      <c r="Q1861" t="str">
        <f>CONCATENATE(Opatrenia!B1862&amp;" - "&amp;Opatrenia!D1862)</f>
        <v xml:space="preserve"> - </v>
      </c>
    </row>
    <row r="1862" spans="16:17">
      <c r="P1862" t="str">
        <f>CONCATENATE(ROW(P1862)-2," - ",Komponenty!B1886)</f>
        <v xml:space="preserve">1860 - </v>
      </c>
      <c r="Q1862" t="str">
        <f>CONCATENATE(Opatrenia!B1863&amp;" - "&amp;Opatrenia!D1863)</f>
        <v xml:space="preserve"> - </v>
      </c>
    </row>
    <row r="1863" spans="16:17">
      <c r="P1863" t="str">
        <f>CONCATENATE(ROW(P1863)-2," - ",Komponenty!B1887)</f>
        <v xml:space="preserve">1861 - </v>
      </c>
      <c r="Q1863" t="str">
        <f>CONCATENATE(Opatrenia!B1864&amp;" - "&amp;Opatrenia!D1864)</f>
        <v xml:space="preserve"> - </v>
      </c>
    </row>
    <row r="1864" spans="16:17">
      <c r="P1864" t="str">
        <f>CONCATENATE(ROW(P1864)-2," - ",Komponenty!B1888)</f>
        <v xml:space="preserve">1862 - </v>
      </c>
      <c r="Q1864" t="str">
        <f>CONCATENATE(Opatrenia!B1865&amp;" - "&amp;Opatrenia!D1865)</f>
        <v xml:space="preserve"> - </v>
      </c>
    </row>
    <row r="1865" spans="16:17">
      <c r="P1865" t="str">
        <f>CONCATENATE(ROW(P1865)-2," - ",Komponenty!B1889)</f>
        <v xml:space="preserve">1863 - </v>
      </c>
      <c r="Q1865" t="str">
        <f>CONCATENATE(Opatrenia!B1866&amp;" - "&amp;Opatrenia!D1866)</f>
        <v xml:space="preserve"> - </v>
      </c>
    </row>
    <row r="1866" spans="16:17">
      <c r="P1866" t="str">
        <f>CONCATENATE(ROW(P1866)-2," - ",Komponenty!B1890)</f>
        <v xml:space="preserve">1864 - </v>
      </c>
      <c r="Q1866" t="str">
        <f>CONCATENATE(Opatrenia!B1867&amp;" - "&amp;Opatrenia!D1867)</f>
        <v xml:space="preserve"> - </v>
      </c>
    </row>
    <row r="1867" spans="16:17">
      <c r="P1867" t="str">
        <f>CONCATENATE(ROW(P1867)-2," - ",Komponenty!B1891)</f>
        <v xml:space="preserve">1865 - </v>
      </c>
      <c r="Q1867" t="str">
        <f>CONCATENATE(Opatrenia!B1868&amp;" - "&amp;Opatrenia!D1868)</f>
        <v xml:space="preserve"> - </v>
      </c>
    </row>
    <row r="1868" spans="16:17">
      <c r="P1868" t="str">
        <f>CONCATENATE(ROW(P1868)-2," - ",Komponenty!B1892)</f>
        <v xml:space="preserve">1866 - </v>
      </c>
      <c r="Q1868" t="str">
        <f>CONCATENATE(Opatrenia!B1869&amp;" - "&amp;Opatrenia!D1869)</f>
        <v xml:space="preserve"> - </v>
      </c>
    </row>
    <row r="1869" spans="16:17">
      <c r="P1869" t="str">
        <f>CONCATENATE(ROW(P1869)-2," - ",Komponenty!B1893)</f>
        <v xml:space="preserve">1867 - </v>
      </c>
      <c r="Q1869" t="str">
        <f>CONCATENATE(Opatrenia!B1870&amp;" - "&amp;Opatrenia!D1870)</f>
        <v xml:space="preserve"> - </v>
      </c>
    </row>
    <row r="1870" spans="16:17">
      <c r="P1870" t="str">
        <f>CONCATENATE(ROW(P1870)-2," - ",Komponenty!B1894)</f>
        <v xml:space="preserve">1868 - </v>
      </c>
      <c r="Q1870" t="str">
        <f>CONCATENATE(Opatrenia!B1871&amp;" - "&amp;Opatrenia!D1871)</f>
        <v xml:space="preserve"> - </v>
      </c>
    </row>
    <row r="1871" spans="16:17">
      <c r="P1871" t="str">
        <f>CONCATENATE(ROW(P1871)-2," - ",Komponenty!B1895)</f>
        <v xml:space="preserve">1869 - </v>
      </c>
      <c r="Q1871" t="str">
        <f>CONCATENATE(Opatrenia!B1872&amp;" - "&amp;Opatrenia!D1872)</f>
        <v xml:space="preserve"> - </v>
      </c>
    </row>
    <row r="1872" spans="16:17">
      <c r="P1872" t="str">
        <f>CONCATENATE(ROW(P1872)-2," - ",Komponenty!B1896)</f>
        <v xml:space="preserve">1870 - </v>
      </c>
      <c r="Q1872" t="str">
        <f>CONCATENATE(Opatrenia!B1873&amp;" - "&amp;Opatrenia!D1873)</f>
        <v xml:space="preserve"> - </v>
      </c>
    </row>
    <row r="1873" spans="16:17">
      <c r="P1873" t="str">
        <f>CONCATENATE(ROW(P1873)-2," - ",Komponenty!B1897)</f>
        <v xml:space="preserve">1871 - </v>
      </c>
      <c r="Q1873" t="str">
        <f>CONCATENATE(Opatrenia!B1874&amp;" - "&amp;Opatrenia!D1874)</f>
        <v xml:space="preserve"> - </v>
      </c>
    </row>
    <row r="1874" spans="16:17">
      <c r="P1874" t="str">
        <f>CONCATENATE(ROW(P1874)-2," - ",Komponenty!B1898)</f>
        <v xml:space="preserve">1872 - </v>
      </c>
      <c r="Q1874" t="str">
        <f>CONCATENATE(Opatrenia!B1875&amp;" - "&amp;Opatrenia!D1875)</f>
        <v xml:space="preserve"> - </v>
      </c>
    </row>
    <row r="1875" spans="16:17">
      <c r="P1875" t="str">
        <f>CONCATENATE(ROW(P1875)-2," - ",Komponenty!B1899)</f>
        <v xml:space="preserve">1873 - </v>
      </c>
      <c r="Q1875" t="str">
        <f>CONCATENATE(Opatrenia!B1876&amp;" - "&amp;Opatrenia!D1876)</f>
        <v xml:space="preserve"> - </v>
      </c>
    </row>
    <row r="1876" spans="16:17">
      <c r="P1876" t="str">
        <f>CONCATENATE(ROW(P1876)-2," - ",Komponenty!B1900)</f>
        <v xml:space="preserve">1874 - </v>
      </c>
      <c r="Q1876" t="str">
        <f>CONCATENATE(Opatrenia!B1877&amp;" - "&amp;Opatrenia!D1877)</f>
        <v xml:space="preserve"> - </v>
      </c>
    </row>
    <row r="1877" spans="16:17">
      <c r="P1877" t="str">
        <f>CONCATENATE(ROW(P1877)-2," - ",Komponenty!B1901)</f>
        <v xml:space="preserve">1875 - </v>
      </c>
      <c r="Q1877" t="str">
        <f>CONCATENATE(Opatrenia!B1878&amp;" - "&amp;Opatrenia!D1878)</f>
        <v xml:space="preserve"> - </v>
      </c>
    </row>
    <row r="1878" spans="16:17">
      <c r="P1878" t="str">
        <f>CONCATENATE(ROW(P1878)-2," - ",Komponenty!B1902)</f>
        <v xml:space="preserve">1876 - </v>
      </c>
      <c r="Q1878" t="str">
        <f>CONCATENATE(Opatrenia!B1879&amp;" - "&amp;Opatrenia!D1879)</f>
        <v xml:space="preserve"> - </v>
      </c>
    </row>
    <row r="1879" spans="16:17">
      <c r="P1879" t="str">
        <f>CONCATENATE(ROW(P1879)-2," - ",Komponenty!B1903)</f>
        <v xml:space="preserve">1877 - </v>
      </c>
      <c r="Q1879" t="str">
        <f>CONCATENATE(Opatrenia!B1880&amp;" - "&amp;Opatrenia!D1880)</f>
        <v xml:space="preserve"> - </v>
      </c>
    </row>
    <row r="1880" spans="16:17">
      <c r="P1880" t="str">
        <f>CONCATENATE(ROW(P1880)-2," - ",Komponenty!B1904)</f>
        <v xml:space="preserve">1878 - </v>
      </c>
      <c r="Q1880" t="str">
        <f>CONCATENATE(Opatrenia!B1881&amp;" - "&amp;Opatrenia!D1881)</f>
        <v xml:space="preserve"> - </v>
      </c>
    </row>
    <row r="1881" spans="16:17">
      <c r="P1881" t="str">
        <f>CONCATENATE(ROW(P1881)-2," - ",Komponenty!B1905)</f>
        <v xml:space="preserve">1879 - </v>
      </c>
      <c r="Q1881" t="str">
        <f>CONCATENATE(Opatrenia!B1882&amp;" - "&amp;Opatrenia!D1882)</f>
        <v xml:space="preserve"> - </v>
      </c>
    </row>
    <row r="1882" spans="16:17">
      <c r="P1882" t="str">
        <f>CONCATENATE(ROW(P1882)-2," - ",Komponenty!B1906)</f>
        <v xml:space="preserve">1880 - </v>
      </c>
      <c r="Q1882" t="str">
        <f>CONCATENATE(Opatrenia!B1883&amp;" - "&amp;Opatrenia!D1883)</f>
        <v xml:space="preserve"> - </v>
      </c>
    </row>
    <row r="1883" spans="16:17">
      <c r="P1883" t="str">
        <f>CONCATENATE(ROW(P1883)-2," - ",Komponenty!B1907)</f>
        <v xml:space="preserve">1881 - </v>
      </c>
      <c r="Q1883" t="str">
        <f>CONCATENATE(Opatrenia!B1884&amp;" - "&amp;Opatrenia!D1884)</f>
        <v xml:space="preserve"> - </v>
      </c>
    </row>
    <row r="1884" spans="16:17">
      <c r="P1884" t="str">
        <f>CONCATENATE(ROW(P1884)-2," - ",Komponenty!B1908)</f>
        <v xml:space="preserve">1882 - </v>
      </c>
      <c r="Q1884" t="str">
        <f>CONCATENATE(Opatrenia!B1885&amp;" - "&amp;Opatrenia!D1885)</f>
        <v xml:space="preserve"> - </v>
      </c>
    </row>
    <row r="1885" spans="16:17">
      <c r="P1885" t="str">
        <f>CONCATENATE(ROW(P1885)-2," - ",Komponenty!B1909)</f>
        <v xml:space="preserve">1883 - </v>
      </c>
      <c r="Q1885" t="str">
        <f>CONCATENATE(Opatrenia!B1886&amp;" - "&amp;Opatrenia!D1886)</f>
        <v xml:space="preserve"> - </v>
      </c>
    </row>
    <row r="1886" spans="16:17">
      <c r="P1886" t="str">
        <f>CONCATENATE(ROW(P1886)-2," - ",Komponenty!B1910)</f>
        <v xml:space="preserve">1884 - </v>
      </c>
      <c r="Q1886" t="str">
        <f>CONCATENATE(Opatrenia!B1887&amp;" - "&amp;Opatrenia!D1887)</f>
        <v xml:space="preserve"> - </v>
      </c>
    </row>
    <row r="1887" spans="16:17">
      <c r="P1887" t="str">
        <f>CONCATENATE(ROW(P1887)-2," - ",Komponenty!B1911)</f>
        <v xml:space="preserve">1885 - </v>
      </c>
      <c r="Q1887" t="str">
        <f>CONCATENATE(Opatrenia!B1888&amp;" - "&amp;Opatrenia!D1888)</f>
        <v xml:space="preserve"> - </v>
      </c>
    </row>
    <row r="1888" spans="16:17">
      <c r="P1888" t="str">
        <f>CONCATENATE(ROW(P1888)-2," - ",Komponenty!B1912)</f>
        <v xml:space="preserve">1886 - </v>
      </c>
      <c r="Q1888" t="str">
        <f>CONCATENATE(Opatrenia!B1889&amp;" - "&amp;Opatrenia!D1889)</f>
        <v xml:space="preserve"> - </v>
      </c>
    </row>
    <row r="1889" spans="16:17">
      <c r="P1889" t="str">
        <f>CONCATENATE(ROW(P1889)-2," - ",Komponenty!B1913)</f>
        <v xml:space="preserve">1887 - </v>
      </c>
      <c r="Q1889" t="str">
        <f>CONCATENATE(Opatrenia!B1890&amp;" - "&amp;Opatrenia!D1890)</f>
        <v xml:space="preserve"> - </v>
      </c>
    </row>
    <row r="1890" spans="16:17">
      <c r="P1890" t="str">
        <f>CONCATENATE(ROW(P1890)-2," - ",Komponenty!B1914)</f>
        <v xml:space="preserve">1888 - </v>
      </c>
      <c r="Q1890" t="str">
        <f>CONCATENATE(Opatrenia!B1891&amp;" - "&amp;Opatrenia!D1891)</f>
        <v xml:space="preserve"> - </v>
      </c>
    </row>
    <row r="1891" spans="16:17">
      <c r="P1891" t="str">
        <f>CONCATENATE(ROW(P1891)-2," - ",Komponenty!B1915)</f>
        <v xml:space="preserve">1889 - </v>
      </c>
      <c r="Q1891" t="str">
        <f>CONCATENATE(Opatrenia!B1892&amp;" - "&amp;Opatrenia!D1892)</f>
        <v xml:space="preserve"> - </v>
      </c>
    </row>
    <row r="1892" spans="16:17">
      <c r="P1892" t="str">
        <f>CONCATENATE(ROW(P1892)-2," - ",Komponenty!B1916)</f>
        <v xml:space="preserve">1890 - </v>
      </c>
      <c r="Q1892" t="str">
        <f>CONCATENATE(Opatrenia!B1893&amp;" - "&amp;Opatrenia!D1893)</f>
        <v xml:space="preserve"> - </v>
      </c>
    </row>
    <row r="1893" spans="16:17">
      <c r="P1893" t="str">
        <f>CONCATENATE(ROW(P1893)-2," - ",Komponenty!B1917)</f>
        <v xml:space="preserve">1891 - </v>
      </c>
      <c r="Q1893" t="str">
        <f>CONCATENATE(Opatrenia!B1894&amp;" - "&amp;Opatrenia!D1894)</f>
        <v xml:space="preserve"> - </v>
      </c>
    </row>
    <row r="1894" spans="16:17">
      <c r="P1894" t="str">
        <f>CONCATENATE(ROW(P1894)-2," - ",Komponenty!B1918)</f>
        <v xml:space="preserve">1892 - </v>
      </c>
      <c r="Q1894" t="str">
        <f>CONCATENATE(Opatrenia!B1895&amp;" - "&amp;Opatrenia!D1895)</f>
        <v xml:space="preserve"> - </v>
      </c>
    </row>
    <row r="1895" spans="16:17">
      <c r="P1895" t="str">
        <f>CONCATENATE(ROW(P1895)-2," - ",Komponenty!B1919)</f>
        <v xml:space="preserve">1893 - </v>
      </c>
      <c r="Q1895" t="str">
        <f>CONCATENATE(Opatrenia!B1896&amp;" - "&amp;Opatrenia!D1896)</f>
        <v xml:space="preserve"> - </v>
      </c>
    </row>
    <row r="1896" spans="16:17">
      <c r="P1896" t="str">
        <f>CONCATENATE(ROW(P1896)-2," - ",Komponenty!B1920)</f>
        <v xml:space="preserve">1894 - </v>
      </c>
      <c r="Q1896" t="str">
        <f>CONCATENATE(Opatrenia!B1897&amp;" - "&amp;Opatrenia!D1897)</f>
        <v xml:space="preserve"> - </v>
      </c>
    </row>
    <row r="1897" spans="16:17">
      <c r="P1897" t="str">
        <f>CONCATENATE(ROW(P1897)-2," - ",Komponenty!B1921)</f>
        <v xml:space="preserve">1895 - </v>
      </c>
      <c r="Q1897" t="str">
        <f>CONCATENATE(Opatrenia!B1898&amp;" - "&amp;Opatrenia!D1898)</f>
        <v xml:space="preserve"> - </v>
      </c>
    </row>
    <row r="1898" spans="16:17">
      <c r="P1898" t="str">
        <f>CONCATENATE(ROW(P1898)-2," - ",Komponenty!B1922)</f>
        <v xml:space="preserve">1896 - </v>
      </c>
      <c r="Q1898" t="str">
        <f>CONCATENATE(Opatrenia!B1899&amp;" - "&amp;Opatrenia!D1899)</f>
        <v xml:space="preserve"> - </v>
      </c>
    </row>
    <row r="1899" spans="16:17">
      <c r="P1899" t="str">
        <f>CONCATENATE(ROW(P1899)-2," - ",Komponenty!B1923)</f>
        <v xml:space="preserve">1897 - </v>
      </c>
      <c r="Q1899" t="str">
        <f>CONCATENATE(Opatrenia!B1900&amp;" - "&amp;Opatrenia!D1900)</f>
        <v xml:space="preserve"> - </v>
      </c>
    </row>
    <row r="1900" spans="16:17">
      <c r="P1900" t="str">
        <f>CONCATENATE(ROW(P1900)-2," - ",Komponenty!B1924)</f>
        <v xml:space="preserve">1898 - </v>
      </c>
      <c r="Q1900" t="str">
        <f>CONCATENATE(Opatrenia!B1901&amp;" - "&amp;Opatrenia!D1901)</f>
        <v xml:space="preserve"> - </v>
      </c>
    </row>
    <row r="1901" spans="16:17">
      <c r="P1901" t="str">
        <f>CONCATENATE(ROW(P1901)-2," - ",Komponenty!B1925)</f>
        <v xml:space="preserve">1899 - </v>
      </c>
      <c r="Q1901" t="str">
        <f>CONCATENATE(Opatrenia!B1902&amp;" - "&amp;Opatrenia!D1902)</f>
        <v xml:space="preserve"> - </v>
      </c>
    </row>
    <row r="1902" spans="16:17">
      <c r="P1902" t="str">
        <f>CONCATENATE(ROW(P1902)-2," - ",Komponenty!B1926)</f>
        <v xml:space="preserve">1900 - </v>
      </c>
      <c r="Q1902" t="str">
        <f>CONCATENATE(Opatrenia!B1903&amp;" - "&amp;Opatrenia!D1903)</f>
        <v xml:space="preserve"> - </v>
      </c>
    </row>
    <row r="1903" spans="16:17">
      <c r="P1903" t="str">
        <f>CONCATENATE(ROW(P1903)-2," - ",Komponenty!B1927)</f>
        <v xml:space="preserve">1901 - </v>
      </c>
      <c r="Q1903" t="str">
        <f>CONCATENATE(Opatrenia!B1904&amp;" - "&amp;Opatrenia!D1904)</f>
        <v xml:space="preserve"> - </v>
      </c>
    </row>
    <row r="1904" spans="16:17">
      <c r="P1904" t="str">
        <f>CONCATENATE(ROW(P1904)-2," - ",Komponenty!B1928)</f>
        <v xml:space="preserve">1902 - </v>
      </c>
      <c r="Q1904" t="str">
        <f>CONCATENATE(Opatrenia!B1905&amp;" - "&amp;Opatrenia!D1905)</f>
        <v xml:space="preserve"> - </v>
      </c>
    </row>
    <row r="1905" spans="16:17">
      <c r="P1905" t="str">
        <f>CONCATENATE(ROW(P1905)-2," - ",Komponenty!B1929)</f>
        <v xml:space="preserve">1903 - </v>
      </c>
      <c r="Q1905" t="str">
        <f>CONCATENATE(Opatrenia!B1906&amp;" - "&amp;Opatrenia!D1906)</f>
        <v xml:space="preserve"> - </v>
      </c>
    </row>
    <row r="1906" spans="16:17">
      <c r="P1906" t="str">
        <f>CONCATENATE(ROW(P1906)-2," - ",Komponenty!B1930)</f>
        <v xml:space="preserve">1904 - </v>
      </c>
      <c r="Q1906" t="str">
        <f>CONCATENATE(Opatrenia!B1907&amp;" - "&amp;Opatrenia!D1907)</f>
        <v xml:space="preserve"> - </v>
      </c>
    </row>
    <row r="1907" spans="16:17">
      <c r="P1907" t="str">
        <f>CONCATENATE(ROW(P1907)-2," - ",Komponenty!B1931)</f>
        <v xml:space="preserve">1905 - </v>
      </c>
      <c r="Q1907" t="str">
        <f>CONCATENATE(Opatrenia!B1908&amp;" - "&amp;Opatrenia!D1908)</f>
        <v xml:space="preserve"> - </v>
      </c>
    </row>
    <row r="1908" spans="16:17">
      <c r="P1908" t="str">
        <f>CONCATENATE(ROW(P1908)-2," - ",Komponenty!B1932)</f>
        <v xml:space="preserve">1906 - </v>
      </c>
      <c r="Q1908" t="str">
        <f>CONCATENATE(Opatrenia!B1909&amp;" - "&amp;Opatrenia!D1909)</f>
        <v xml:space="preserve"> - </v>
      </c>
    </row>
    <row r="1909" spans="16:17">
      <c r="P1909" t="str">
        <f>CONCATENATE(ROW(P1909)-2," - ",Komponenty!B1933)</f>
        <v xml:space="preserve">1907 - </v>
      </c>
      <c r="Q1909" t="str">
        <f>CONCATENATE(Opatrenia!B1910&amp;" - "&amp;Opatrenia!D1910)</f>
        <v xml:space="preserve"> - </v>
      </c>
    </row>
    <row r="1910" spans="16:17">
      <c r="P1910" t="str">
        <f>CONCATENATE(ROW(P1910)-2," - ",Komponenty!B1934)</f>
        <v xml:space="preserve">1908 - </v>
      </c>
      <c r="Q1910" t="str">
        <f>CONCATENATE(Opatrenia!B1911&amp;" - "&amp;Opatrenia!D1911)</f>
        <v xml:space="preserve"> - </v>
      </c>
    </row>
    <row r="1911" spans="16:17">
      <c r="P1911" t="str">
        <f>CONCATENATE(ROW(P1911)-2," - ",Komponenty!B1935)</f>
        <v xml:space="preserve">1909 - </v>
      </c>
      <c r="Q1911" t="str">
        <f>CONCATENATE(Opatrenia!B1912&amp;" - "&amp;Opatrenia!D1912)</f>
        <v xml:space="preserve"> - </v>
      </c>
    </row>
    <row r="1912" spans="16:17">
      <c r="P1912" t="str">
        <f>CONCATENATE(ROW(P1912)-2," - ",Komponenty!B1936)</f>
        <v xml:space="preserve">1910 - </v>
      </c>
      <c r="Q1912" t="str">
        <f>CONCATENATE(Opatrenia!B1913&amp;" - "&amp;Opatrenia!D1913)</f>
        <v xml:space="preserve"> - </v>
      </c>
    </row>
    <row r="1913" spans="16:17">
      <c r="P1913" t="str">
        <f>CONCATENATE(ROW(P1913)-2," - ",Komponenty!B1937)</f>
        <v xml:space="preserve">1911 - </v>
      </c>
      <c r="Q1913" t="str">
        <f>CONCATENATE(Opatrenia!B1914&amp;" - "&amp;Opatrenia!D1914)</f>
        <v xml:space="preserve"> - </v>
      </c>
    </row>
    <row r="1914" spans="16:17">
      <c r="P1914" t="str">
        <f>CONCATENATE(ROW(P1914)-2," - ",Komponenty!B1938)</f>
        <v xml:space="preserve">1912 - </v>
      </c>
      <c r="Q1914" t="str">
        <f>CONCATENATE(Opatrenia!B1915&amp;" - "&amp;Opatrenia!D1915)</f>
        <v xml:space="preserve"> - </v>
      </c>
    </row>
    <row r="1915" spans="16:17">
      <c r="P1915" t="str">
        <f>CONCATENATE(ROW(P1915)-2," - ",Komponenty!B1939)</f>
        <v xml:space="preserve">1913 - </v>
      </c>
      <c r="Q1915" t="str">
        <f>CONCATENATE(Opatrenia!B1916&amp;" - "&amp;Opatrenia!D1916)</f>
        <v xml:space="preserve"> - </v>
      </c>
    </row>
    <row r="1916" spans="16:17">
      <c r="P1916" t="str">
        <f>CONCATENATE(ROW(P1916)-2," - ",Komponenty!B1940)</f>
        <v xml:space="preserve">1914 - </v>
      </c>
      <c r="Q1916" t="str">
        <f>CONCATENATE(Opatrenia!B1917&amp;" - "&amp;Opatrenia!D1917)</f>
        <v xml:space="preserve"> - </v>
      </c>
    </row>
    <row r="1917" spans="16:17">
      <c r="P1917" t="str">
        <f>CONCATENATE(ROW(P1917)-2," - ",Komponenty!B1941)</f>
        <v xml:space="preserve">1915 - </v>
      </c>
      <c r="Q1917" t="str">
        <f>CONCATENATE(Opatrenia!B1918&amp;" - "&amp;Opatrenia!D1918)</f>
        <v xml:space="preserve"> - </v>
      </c>
    </row>
    <row r="1918" spans="16:17">
      <c r="P1918" t="str">
        <f>CONCATENATE(ROW(P1918)-2," - ",Komponenty!B1942)</f>
        <v xml:space="preserve">1916 - </v>
      </c>
      <c r="Q1918" t="str">
        <f>CONCATENATE(Opatrenia!B1919&amp;" - "&amp;Opatrenia!D1919)</f>
        <v xml:space="preserve"> - </v>
      </c>
    </row>
    <row r="1919" spans="16:17">
      <c r="P1919" t="str">
        <f>CONCATENATE(ROW(P1919)-2," - ",Komponenty!B1943)</f>
        <v xml:space="preserve">1917 - </v>
      </c>
      <c r="Q1919" t="str">
        <f>CONCATENATE(Opatrenia!B1920&amp;" - "&amp;Opatrenia!D1920)</f>
        <v xml:space="preserve"> - </v>
      </c>
    </row>
    <row r="1920" spans="16:17">
      <c r="P1920" t="str">
        <f>CONCATENATE(ROW(P1920)-2," - ",Komponenty!B1944)</f>
        <v xml:space="preserve">1918 - </v>
      </c>
      <c r="Q1920" t="str">
        <f>CONCATENATE(Opatrenia!B1921&amp;" - "&amp;Opatrenia!D1921)</f>
        <v xml:space="preserve"> - </v>
      </c>
    </row>
    <row r="1921" spans="16:17">
      <c r="P1921" t="str">
        <f>CONCATENATE(ROW(P1921)-2," - ",Komponenty!B1945)</f>
        <v xml:space="preserve">1919 - </v>
      </c>
      <c r="Q1921" t="str">
        <f>CONCATENATE(Opatrenia!B1922&amp;" - "&amp;Opatrenia!D1922)</f>
        <v xml:space="preserve"> - </v>
      </c>
    </row>
    <row r="1922" spans="16:17">
      <c r="P1922" t="str">
        <f>CONCATENATE(ROW(P1922)-2," - ",Komponenty!B1946)</f>
        <v xml:space="preserve">1920 - </v>
      </c>
      <c r="Q1922" t="str">
        <f>CONCATENATE(Opatrenia!B1923&amp;" - "&amp;Opatrenia!D1923)</f>
        <v xml:space="preserve"> - </v>
      </c>
    </row>
    <row r="1923" spans="16:17">
      <c r="P1923" t="str">
        <f>CONCATENATE(ROW(P1923)-2," - ",Komponenty!B1947)</f>
        <v xml:space="preserve">1921 - </v>
      </c>
      <c r="Q1923" t="str">
        <f>CONCATENATE(Opatrenia!B1924&amp;" - "&amp;Opatrenia!D1924)</f>
        <v xml:space="preserve"> - </v>
      </c>
    </row>
    <row r="1924" spans="16:17">
      <c r="P1924" t="str">
        <f>CONCATENATE(ROW(P1924)-2," - ",Komponenty!B1948)</f>
        <v xml:space="preserve">1922 - </v>
      </c>
      <c r="Q1924" t="str">
        <f>CONCATENATE(Opatrenia!B1925&amp;" - "&amp;Opatrenia!D1925)</f>
        <v xml:space="preserve"> - </v>
      </c>
    </row>
    <row r="1925" spans="16:17">
      <c r="P1925" t="str">
        <f>CONCATENATE(ROW(P1925)-2," - ",Komponenty!B1949)</f>
        <v xml:space="preserve">1923 - </v>
      </c>
      <c r="Q1925" t="str">
        <f>CONCATENATE(Opatrenia!B1926&amp;" - "&amp;Opatrenia!D1926)</f>
        <v xml:space="preserve"> - </v>
      </c>
    </row>
    <row r="1926" spans="16:17">
      <c r="P1926" t="str">
        <f>CONCATENATE(ROW(P1926)-2," - ",Komponenty!B1950)</f>
        <v xml:space="preserve">1924 - </v>
      </c>
      <c r="Q1926" t="str">
        <f>CONCATENATE(Opatrenia!B1927&amp;" - "&amp;Opatrenia!D1927)</f>
        <v xml:space="preserve"> - </v>
      </c>
    </row>
    <row r="1927" spans="16:17">
      <c r="P1927" t="str">
        <f>CONCATENATE(ROW(P1927)-2," - ",Komponenty!B1951)</f>
        <v xml:space="preserve">1925 - </v>
      </c>
      <c r="Q1927" t="str">
        <f>CONCATENATE(Opatrenia!B1928&amp;" - "&amp;Opatrenia!D1928)</f>
        <v xml:space="preserve"> - </v>
      </c>
    </row>
    <row r="1928" spans="16:17">
      <c r="P1928" t="str">
        <f>CONCATENATE(ROW(P1928)-2," - ",Komponenty!B1952)</f>
        <v xml:space="preserve">1926 - </v>
      </c>
      <c r="Q1928" t="str">
        <f>CONCATENATE(Opatrenia!B1929&amp;" - "&amp;Opatrenia!D1929)</f>
        <v xml:space="preserve"> - </v>
      </c>
    </row>
    <row r="1929" spans="16:17">
      <c r="P1929" t="str">
        <f>CONCATENATE(ROW(P1929)-2," - ",Komponenty!B1953)</f>
        <v xml:space="preserve">1927 - </v>
      </c>
      <c r="Q1929" t="str">
        <f>CONCATENATE(Opatrenia!B1930&amp;" - "&amp;Opatrenia!D1930)</f>
        <v xml:space="preserve"> - </v>
      </c>
    </row>
    <row r="1930" spans="16:17">
      <c r="P1930" t="str">
        <f>CONCATENATE(ROW(P1930)-2," - ",Komponenty!B1954)</f>
        <v xml:space="preserve">1928 - </v>
      </c>
      <c r="Q1930" t="str">
        <f>CONCATENATE(Opatrenia!B1931&amp;" - "&amp;Opatrenia!D1931)</f>
        <v xml:space="preserve"> - </v>
      </c>
    </row>
    <row r="1931" spans="16:17">
      <c r="P1931" t="str">
        <f>CONCATENATE(ROW(P1931)-2," - ",Komponenty!B1955)</f>
        <v xml:space="preserve">1929 - </v>
      </c>
      <c r="Q1931" t="str">
        <f>CONCATENATE(Opatrenia!B1932&amp;" - "&amp;Opatrenia!D1932)</f>
        <v xml:space="preserve"> - </v>
      </c>
    </row>
    <row r="1932" spans="16:17">
      <c r="P1932" t="str">
        <f>CONCATENATE(ROW(P1932)-2," - ",Komponenty!B1956)</f>
        <v xml:space="preserve">1930 - </v>
      </c>
      <c r="Q1932" t="str">
        <f>CONCATENATE(Opatrenia!B1933&amp;" - "&amp;Opatrenia!D1933)</f>
        <v xml:space="preserve"> - </v>
      </c>
    </row>
    <row r="1933" spans="16:17">
      <c r="P1933" t="str">
        <f>CONCATENATE(ROW(P1933)-2," - ",Komponenty!B1957)</f>
        <v xml:space="preserve">1931 - </v>
      </c>
      <c r="Q1933" t="str">
        <f>CONCATENATE(Opatrenia!B1934&amp;" - "&amp;Opatrenia!D1934)</f>
        <v xml:space="preserve"> - </v>
      </c>
    </row>
    <row r="1934" spans="16:17">
      <c r="P1934" t="str">
        <f>CONCATENATE(ROW(P1934)-2," - ",Komponenty!B1958)</f>
        <v xml:space="preserve">1932 - </v>
      </c>
      <c r="Q1934" t="str">
        <f>CONCATENATE(Opatrenia!B1935&amp;" - "&amp;Opatrenia!D1935)</f>
        <v xml:space="preserve"> - </v>
      </c>
    </row>
    <row r="1935" spans="16:17">
      <c r="P1935" t="str">
        <f>CONCATENATE(ROW(P1935)-2," - ",Komponenty!B1959)</f>
        <v xml:space="preserve">1933 - </v>
      </c>
      <c r="Q1935" t="str">
        <f>CONCATENATE(Opatrenia!B1936&amp;" - "&amp;Opatrenia!D1936)</f>
        <v xml:space="preserve"> - </v>
      </c>
    </row>
    <row r="1936" spans="16:17">
      <c r="P1936" t="str">
        <f>CONCATENATE(ROW(P1936)-2," - ",Komponenty!B1960)</f>
        <v xml:space="preserve">1934 - </v>
      </c>
      <c r="Q1936" t="str">
        <f>CONCATENATE(Opatrenia!B1937&amp;" - "&amp;Opatrenia!D1937)</f>
        <v xml:space="preserve"> - </v>
      </c>
    </row>
    <row r="1937" spans="16:17">
      <c r="P1937" t="str">
        <f>CONCATENATE(ROW(P1937)-2," - ",Komponenty!B1961)</f>
        <v xml:space="preserve">1935 - </v>
      </c>
      <c r="Q1937" t="str">
        <f>CONCATENATE(Opatrenia!B1938&amp;" - "&amp;Opatrenia!D1938)</f>
        <v xml:space="preserve"> - </v>
      </c>
    </row>
    <row r="1938" spans="16:17">
      <c r="P1938" t="str">
        <f>CONCATENATE(ROW(P1938)-2," - ",Komponenty!B1962)</f>
        <v xml:space="preserve">1936 - </v>
      </c>
      <c r="Q1938" t="str">
        <f>CONCATENATE(Opatrenia!B1939&amp;" - "&amp;Opatrenia!D1939)</f>
        <v xml:space="preserve"> - </v>
      </c>
    </row>
    <row r="1939" spans="16:17">
      <c r="P1939" t="str">
        <f>CONCATENATE(ROW(P1939)-2," - ",Komponenty!B1963)</f>
        <v xml:space="preserve">1937 - </v>
      </c>
      <c r="Q1939" t="str">
        <f>CONCATENATE(Opatrenia!B1940&amp;" - "&amp;Opatrenia!D1940)</f>
        <v xml:space="preserve"> - </v>
      </c>
    </row>
    <row r="1940" spans="16:17">
      <c r="P1940" t="str">
        <f>CONCATENATE(ROW(P1940)-2," - ",Komponenty!B1964)</f>
        <v xml:space="preserve">1938 - </v>
      </c>
      <c r="Q1940" t="str">
        <f>CONCATENATE(Opatrenia!B1941&amp;" - "&amp;Opatrenia!D1941)</f>
        <v xml:space="preserve"> - </v>
      </c>
    </row>
    <row r="1941" spans="16:17">
      <c r="P1941" t="str">
        <f>CONCATENATE(ROW(P1941)-2," - ",Komponenty!B1965)</f>
        <v xml:space="preserve">1939 - </v>
      </c>
      <c r="Q1941" t="str">
        <f>CONCATENATE(Opatrenia!B1942&amp;" - "&amp;Opatrenia!D1942)</f>
        <v xml:space="preserve"> - </v>
      </c>
    </row>
    <row r="1942" spans="16:17">
      <c r="P1942" t="str">
        <f>CONCATENATE(ROW(P1942)-2," - ",Komponenty!B1966)</f>
        <v xml:space="preserve">1940 - </v>
      </c>
      <c r="Q1942" t="str">
        <f>CONCATENATE(Opatrenia!B1943&amp;" - "&amp;Opatrenia!D1943)</f>
        <v xml:space="preserve"> - </v>
      </c>
    </row>
    <row r="1943" spans="16:17">
      <c r="P1943" t="str">
        <f>CONCATENATE(ROW(P1943)-2," - ",Komponenty!B1967)</f>
        <v xml:space="preserve">1941 - </v>
      </c>
      <c r="Q1943" t="str">
        <f>CONCATENATE(Opatrenia!B1944&amp;" - "&amp;Opatrenia!D1944)</f>
        <v xml:space="preserve"> - </v>
      </c>
    </row>
    <row r="1944" spans="16:17">
      <c r="P1944" t="str">
        <f>CONCATENATE(ROW(P1944)-2," - ",Komponenty!B1968)</f>
        <v xml:space="preserve">1942 - </v>
      </c>
      <c r="Q1944" t="str">
        <f>CONCATENATE(Opatrenia!B1945&amp;" - "&amp;Opatrenia!D1945)</f>
        <v xml:space="preserve"> - </v>
      </c>
    </row>
    <row r="1945" spans="16:17">
      <c r="P1945" t="str">
        <f>CONCATENATE(ROW(P1945)-2," - ",Komponenty!B1969)</f>
        <v xml:space="preserve">1943 - </v>
      </c>
      <c r="Q1945" t="str">
        <f>CONCATENATE(Opatrenia!B1946&amp;" - "&amp;Opatrenia!D1946)</f>
        <v xml:space="preserve"> - </v>
      </c>
    </row>
    <row r="1946" spans="16:17">
      <c r="P1946" t="str">
        <f>CONCATENATE(ROW(P1946)-2," - ",Komponenty!B1970)</f>
        <v xml:space="preserve">1944 - </v>
      </c>
      <c r="Q1946" t="str">
        <f>CONCATENATE(Opatrenia!B1947&amp;" - "&amp;Opatrenia!D1947)</f>
        <v xml:space="preserve"> - </v>
      </c>
    </row>
    <row r="1947" spans="16:17">
      <c r="P1947" t="str">
        <f>CONCATENATE(ROW(P1947)-2," - ",Komponenty!B1971)</f>
        <v xml:space="preserve">1945 - </v>
      </c>
      <c r="Q1947" t="str">
        <f>CONCATENATE(Opatrenia!B1948&amp;" - "&amp;Opatrenia!D1948)</f>
        <v xml:space="preserve"> - </v>
      </c>
    </row>
    <row r="1948" spans="16:17">
      <c r="P1948" t="str">
        <f>CONCATENATE(ROW(P1948)-2," - ",Komponenty!B1972)</f>
        <v xml:space="preserve">1946 - </v>
      </c>
      <c r="Q1948" t="str">
        <f>CONCATENATE(Opatrenia!B1949&amp;" - "&amp;Opatrenia!D1949)</f>
        <v xml:space="preserve"> - </v>
      </c>
    </row>
    <row r="1949" spans="16:17">
      <c r="P1949" t="str">
        <f>CONCATENATE(ROW(P1949)-2," - ",Komponenty!B1973)</f>
        <v xml:space="preserve">1947 - </v>
      </c>
      <c r="Q1949" t="str">
        <f>CONCATENATE(Opatrenia!B1950&amp;" - "&amp;Opatrenia!D1950)</f>
        <v xml:space="preserve"> - </v>
      </c>
    </row>
    <row r="1950" spans="16:17">
      <c r="P1950" t="str">
        <f>CONCATENATE(ROW(P1950)-2," - ",Komponenty!B1974)</f>
        <v xml:space="preserve">1948 - </v>
      </c>
      <c r="Q1950" t="str">
        <f>CONCATENATE(Opatrenia!B1951&amp;" - "&amp;Opatrenia!D1951)</f>
        <v xml:space="preserve"> - </v>
      </c>
    </row>
    <row r="1951" spans="16:17">
      <c r="P1951" t="str">
        <f>CONCATENATE(ROW(P1951)-2," - ",Komponenty!B1975)</f>
        <v xml:space="preserve">1949 - </v>
      </c>
      <c r="Q1951" t="str">
        <f>CONCATENATE(Opatrenia!B1952&amp;" - "&amp;Opatrenia!D1952)</f>
        <v xml:space="preserve"> - </v>
      </c>
    </row>
    <row r="1952" spans="16:17">
      <c r="P1952" t="str">
        <f>CONCATENATE(ROW(P1952)-2," - ",Komponenty!B1976)</f>
        <v xml:space="preserve">1950 - </v>
      </c>
      <c r="Q1952" t="str">
        <f>CONCATENATE(Opatrenia!B1953&amp;" - "&amp;Opatrenia!D1953)</f>
        <v xml:space="preserve"> - </v>
      </c>
    </row>
    <row r="1953" spans="16:17">
      <c r="P1953" t="str">
        <f>CONCATENATE(ROW(P1953)-2," - ",Komponenty!B1977)</f>
        <v xml:space="preserve">1951 - </v>
      </c>
      <c r="Q1953" t="str">
        <f>CONCATENATE(Opatrenia!B1954&amp;" - "&amp;Opatrenia!D1954)</f>
        <v xml:space="preserve"> - </v>
      </c>
    </row>
    <row r="1954" spans="16:17">
      <c r="P1954" t="str">
        <f>CONCATENATE(ROW(P1954)-2," - ",Komponenty!B1978)</f>
        <v xml:space="preserve">1952 - </v>
      </c>
      <c r="Q1954" t="str">
        <f>CONCATENATE(Opatrenia!B1955&amp;" - "&amp;Opatrenia!D1955)</f>
        <v xml:space="preserve"> - </v>
      </c>
    </row>
    <row r="1955" spans="16:17">
      <c r="P1955" t="str">
        <f>CONCATENATE(ROW(P1955)-2," - ",Komponenty!B1979)</f>
        <v xml:space="preserve">1953 - </v>
      </c>
      <c r="Q1955" t="str">
        <f>CONCATENATE(Opatrenia!B1956&amp;" - "&amp;Opatrenia!D1956)</f>
        <v xml:space="preserve"> - </v>
      </c>
    </row>
    <row r="1956" spans="16:17">
      <c r="P1956" t="str">
        <f>CONCATENATE(ROW(P1956)-2," - ",Komponenty!B1980)</f>
        <v xml:space="preserve">1954 - </v>
      </c>
      <c r="Q1956" t="str">
        <f>CONCATENATE(Opatrenia!B1957&amp;" - "&amp;Opatrenia!D1957)</f>
        <v xml:space="preserve"> - </v>
      </c>
    </row>
    <row r="1957" spans="16:17">
      <c r="P1957" t="str">
        <f>CONCATENATE(ROW(P1957)-2," - ",Komponenty!B1981)</f>
        <v xml:space="preserve">1955 - </v>
      </c>
      <c r="Q1957" t="str">
        <f>CONCATENATE(Opatrenia!B1958&amp;" - "&amp;Opatrenia!D1958)</f>
        <v xml:space="preserve"> - </v>
      </c>
    </row>
    <row r="1958" spans="16:17">
      <c r="P1958" t="str">
        <f>CONCATENATE(ROW(P1958)-2," - ",Komponenty!B1982)</f>
        <v xml:space="preserve">1956 - </v>
      </c>
      <c r="Q1958" t="str">
        <f>CONCATENATE(Opatrenia!B1959&amp;" - "&amp;Opatrenia!D1959)</f>
        <v xml:space="preserve"> - </v>
      </c>
    </row>
    <row r="1959" spans="16:17">
      <c r="P1959" t="str">
        <f>CONCATENATE(ROW(P1959)-2," - ",Komponenty!B1983)</f>
        <v xml:space="preserve">1957 - </v>
      </c>
      <c r="Q1959" t="str">
        <f>CONCATENATE(Opatrenia!B1960&amp;" - "&amp;Opatrenia!D1960)</f>
        <v xml:space="preserve"> - </v>
      </c>
    </row>
    <row r="1960" spans="16:17">
      <c r="P1960" t="str">
        <f>CONCATENATE(ROW(P1960)-2," - ",Komponenty!B1984)</f>
        <v xml:space="preserve">1958 - </v>
      </c>
      <c r="Q1960" t="str">
        <f>CONCATENATE(Opatrenia!B1961&amp;" - "&amp;Opatrenia!D1961)</f>
        <v xml:space="preserve"> - </v>
      </c>
    </row>
    <row r="1961" spans="16:17">
      <c r="P1961" t="str">
        <f>CONCATENATE(ROW(P1961)-2," - ",Komponenty!B1985)</f>
        <v xml:space="preserve">1959 - </v>
      </c>
      <c r="Q1961" t="str">
        <f>CONCATENATE(Opatrenia!B1962&amp;" - "&amp;Opatrenia!D1962)</f>
        <v xml:space="preserve"> - </v>
      </c>
    </row>
    <row r="1962" spans="16:17">
      <c r="P1962" t="str">
        <f>CONCATENATE(ROW(P1962)-2," - ",Komponenty!B1986)</f>
        <v xml:space="preserve">1960 - </v>
      </c>
      <c r="Q1962" t="str">
        <f>CONCATENATE(Opatrenia!B1963&amp;" - "&amp;Opatrenia!D1963)</f>
        <v xml:space="preserve"> - </v>
      </c>
    </row>
    <row r="1963" spans="16:17">
      <c r="P1963" t="str">
        <f>CONCATENATE(ROW(P1963)-2," - ",Komponenty!B1987)</f>
        <v xml:space="preserve">1961 - </v>
      </c>
      <c r="Q1963" t="str">
        <f>CONCATENATE(Opatrenia!B1964&amp;" - "&amp;Opatrenia!D1964)</f>
        <v xml:space="preserve"> - </v>
      </c>
    </row>
    <row r="1964" spans="16:17">
      <c r="P1964" t="str">
        <f>CONCATENATE(ROW(P1964)-2," - ",Komponenty!B1988)</f>
        <v xml:space="preserve">1962 - </v>
      </c>
      <c r="Q1964" t="str">
        <f>CONCATENATE(Opatrenia!B1965&amp;" - "&amp;Opatrenia!D1965)</f>
        <v xml:space="preserve"> - </v>
      </c>
    </row>
    <row r="1965" spans="16:17">
      <c r="P1965" t="str">
        <f>CONCATENATE(ROW(P1965)-2," - ",Komponenty!B1989)</f>
        <v xml:space="preserve">1963 - </v>
      </c>
      <c r="Q1965" t="str">
        <f>CONCATENATE(Opatrenia!B1966&amp;" - "&amp;Opatrenia!D1966)</f>
        <v xml:space="preserve"> - </v>
      </c>
    </row>
    <row r="1966" spans="16:17">
      <c r="P1966" t="str">
        <f>CONCATENATE(ROW(P1966)-2," - ",Komponenty!B1990)</f>
        <v xml:space="preserve">1964 - </v>
      </c>
      <c r="Q1966" t="str">
        <f>CONCATENATE(Opatrenia!B1967&amp;" - "&amp;Opatrenia!D1967)</f>
        <v xml:space="preserve"> - </v>
      </c>
    </row>
    <row r="1967" spans="16:17">
      <c r="P1967" t="str">
        <f>CONCATENATE(ROW(P1967)-2," - ",Komponenty!B1991)</f>
        <v xml:space="preserve">1965 - </v>
      </c>
      <c r="Q1967" t="str">
        <f>CONCATENATE(Opatrenia!B1968&amp;" - "&amp;Opatrenia!D1968)</f>
        <v xml:space="preserve"> - </v>
      </c>
    </row>
    <row r="1968" spans="16:17">
      <c r="P1968" t="str">
        <f>CONCATENATE(ROW(P1968)-2," - ",Komponenty!B1992)</f>
        <v xml:space="preserve">1966 - </v>
      </c>
      <c r="Q1968" t="str">
        <f>CONCATENATE(Opatrenia!B1969&amp;" - "&amp;Opatrenia!D1969)</f>
        <v xml:space="preserve"> - </v>
      </c>
    </row>
    <row r="1969" spans="16:17">
      <c r="P1969" t="str">
        <f>CONCATENATE(ROW(P1969)-2," - ",Komponenty!B1993)</f>
        <v xml:space="preserve">1967 - </v>
      </c>
      <c r="Q1969" t="str">
        <f>CONCATENATE(Opatrenia!B1970&amp;" - "&amp;Opatrenia!D1970)</f>
        <v xml:space="preserve"> - </v>
      </c>
    </row>
    <row r="1970" spans="16:17">
      <c r="P1970" t="str">
        <f>CONCATENATE(ROW(P1970)-2," - ",Komponenty!B1994)</f>
        <v xml:space="preserve">1968 - </v>
      </c>
      <c r="Q1970" t="str">
        <f>CONCATENATE(Opatrenia!B1971&amp;" - "&amp;Opatrenia!D1971)</f>
        <v xml:space="preserve"> - </v>
      </c>
    </row>
    <row r="1971" spans="16:17">
      <c r="P1971" t="str">
        <f>CONCATENATE(ROW(P1971)-2," - ",Komponenty!B1995)</f>
        <v xml:space="preserve">1969 - </v>
      </c>
      <c r="Q1971" t="str">
        <f>CONCATENATE(Opatrenia!B1972&amp;" - "&amp;Opatrenia!D1972)</f>
        <v xml:space="preserve"> - </v>
      </c>
    </row>
    <row r="1972" spans="16:17">
      <c r="P1972" t="str">
        <f>CONCATENATE(ROW(P1972)-2," - ",Komponenty!B1996)</f>
        <v xml:space="preserve">1970 - </v>
      </c>
      <c r="Q1972" t="str">
        <f>CONCATENATE(Opatrenia!B1973&amp;" - "&amp;Opatrenia!D1973)</f>
        <v xml:space="preserve"> - </v>
      </c>
    </row>
    <row r="1973" spans="16:17">
      <c r="P1973" t="str">
        <f>CONCATENATE(ROW(P1973)-2," - ",Komponenty!B1997)</f>
        <v xml:space="preserve">1971 - </v>
      </c>
      <c r="Q1973" t="str">
        <f>CONCATENATE(Opatrenia!B1974&amp;" - "&amp;Opatrenia!D1974)</f>
        <v xml:space="preserve"> - </v>
      </c>
    </row>
    <row r="1974" spans="16:17">
      <c r="P1974" t="str">
        <f>CONCATENATE(ROW(P1974)-2," - ",Komponenty!B1998)</f>
        <v xml:space="preserve">1972 - </v>
      </c>
      <c r="Q1974" t="str">
        <f>CONCATENATE(Opatrenia!B1975&amp;" - "&amp;Opatrenia!D1975)</f>
        <v xml:space="preserve"> - </v>
      </c>
    </row>
    <row r="1975" spans="16:17">
      <c r="P1975" t="str">
        <f>CONCATENATE(ROW(P1975)-2," - ",Komponenty!B1999)</f>
        <v xml:space="preserve">1973 - </v>
      </c>
      <c r="Q1975" t="str">
        <f>CONCATENATE(Opatrenia!B1976&amp;" - "&amp;Opatrenia!D1976)</f>
        <v xml:space="preserve"> - </v>
      </c>
    </row>
    <row r="1976" spans="16:17">
      <c r="P1976" t="str">
        <f>CONCATENATE(ROW(P1976)-2," - ",Komponenty!B2000)</f>
        <v xml:space="preserve">1974 - </v>
      </c>
      <c r="Q1976" t="str">
        <f>CONCATENATE(Opatrenia!B1977&amp;" - "&amp;Opatrenia!D1977)</f>
        <v xml:space="preserve"> - </v>
      </c>
    </row>
    <row r="1977" spans="16:17">
      <c r="P1977" t="str">
        <f>CONCATENATE(ROW(P1977)-2," - ",Komponenty!B2001)</f>
        <v xml:space="preserve">1975 - </v>
      </c>
      <c r="Q1977" t="str">
        <f>CONCATENATE(Opatrenia!B1978&amp;" - "&amp;Opatrenia!D1978)</f>
        <v xml:space="preserve"> - </v>
      </c>
    </row>
  </sheetData>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zoomScaleNormal="100" workbookViewId="0">
      <selection activeCell="A86" sqref="A86"/>
    </sheetView>
  </sheetViews>
  <sheetFormatPr defaultColWidth="8.7109375" defaultRowHeight="15"/>
  <cols>
    <col min="1" max="1" width="92.7109375" style="20" customWidth="1"/>
    <col min="2" max="11" width="8.7109375" style="20" customWidth="1"/>
    <col min="12" max="12" width="65.28515625" style="20" customWidth="1"/>
    <col min="13" max="16384" width="8.7109375" style="20"/>
  </cols>
  <sheetData>
    <row r="1" spans="1:12" customFormat="1" ht="33" customHeight="1">
      <c r="A1" s="222" t="s">
        <v>658</v>
      </c>
      <c r="B1" s="223"/>
      <c r="C1" s="223"/>
      <c r="D1" s="223"/>
      <c r="E1" s="223"/>
      <c r="F1" s="223"/>
      <c r="G1" s="223"/>
      <c r="H1" s="223"/>
      <c r="I1" s="223"/>
      <c r="J1" s="223"/>
      <c r="K1" s="223"/>
      <c r="L1" s="224"/>
    </row>
    <row r="2" spans="1:12" customFormat="1" ht="33" customHeight="1">
      <c r="A2" s="291" t="s">
        <v>659</v>
      </c>
      <c r="B2" s="292"/>
      <c r="C2" s="292"/>
      <c r="D2" s="292"/>
      <c r="E2" s="292"/>
      <c r="F2" s="292"/>
      <c r="G2" s="292"/>
      <c r="H2" s="292"/>
      <c r="I2" s="292"/>
      <c r="J2" s="292"/>
      <c r="K2" s="292"/>
      <c r="L2" s="242"/>
    </row>
    <row r="3" spans="1:12" ht="17.100000000000001" customHeight="1">
      <c r="A3" s="75"/>
      <c r="B3" s="32">
        <v>2017</v>
      </c>
      <c r="C3" s="32">
        <v>2018</v>
      </c>
      <c r="D3" s="33">
        <v>2019</v>
      </c>
      <c r="E3" s="53">
        <v>2020</v>
      </c>
      <c r="F3" s="32">
        <v>2021</v>
      </c>
      <c r="G3" s="32">
        <v>2022</v>
      </c>
      <c r="H3" s="32">
        <v>2023</v>
      </c>
      <c r="I3" s="32">
        <v>2024</v>
      </c>
      <c r="J3" s="32">
        <v>2025</v>
      </c>
      <c r="K3" s="32">
        <v>2026</v>
      </c>
      <c r="L3" s="300" t="s">
        <v>660</v>
      </c>
    </row>
    <row r="4" spans="1:12" ht="15.75">
      <c r="A4" s="46" t="s">
        <v>661</v>
      </c>
      <c r="B4" s="39"/>
      <c r="C4" s="39"/>
      <c r="D4" s="40"/>
      <c r="E4" s="41"/>
      <c r="F4" s="39"/>
      <c r="G4" s="39"/>
      <c r="H4" s="39"/>
      <c r="I4" s="39"/>
      <c r="J4" s="39"/>
      <c r="K4" s="39"/>
      <c r="L4" s="301"/>
    </row>
    <row r="5" spans="1:12" ht="15.75">
      <c r="A5" s="46" t="s">
        <v>662</v>
      </c>
      <c r="B5" s="34"/>
      <c r="C5" s="34"/>
      <c r="D5" s="35"/>
      <c r="E5" s="41"/>
      <c r="F5" s="39"/>
      <c r="G5" s="39"/>
      <c r="H5" s="39"/>
      <c r="I5" s="39"/>
      <c r="J5" s="39"/>
      <c r="K5" s="39"/>
      <c r="L5" s="301"/>
    </row>
    <row r="6" spans="1:12" ht="15" customHeight="1">
      <c r="A6" s="36" t="s">
        <v>663</v>
      </c>
      <c r="B6" s="36">
        <f>B7+B16+B22+B29+B39+B46+B53+B60+B67+B76</f>
        <v>0</v>
      </c>
      <c r="C6" s="36">
        <f t="shared" ref="C6:J6" si="0">C7+C16+C22+C29+C39+C46+C53+C60+C67+C76</f>
        <v>0</v>
      </c>
      <c r="D6" s="37">
        <f t="shared" si="0"/>
        <v>0</v>
      </c>
      <c r="E6" s="36">
        <f t="shared" si="0"/>
        <v>0</v>
      </c>
      <c r="F6" s="36">
        <f>F7+F16+F22+F29+F39+F46+F53+F60+F67+F76</f>
        <v>0</v>
      </c>
      <c r="G6" s="36">
        <f t="shared" si="0"/>
        <v>0</v>
      </c>
      <c r="H6" s="36">
        <f t="shared" si="0"/>
        <v>0</v>
      </c>
      <c r="I6" s="36">
        <f t="shared" si="0"/>
        <v>0</v>
      </c>
      <c r="J6" s="36">
        <f t="shared" si="0"/>
        <v>0</v>
      </c>
      <c r="K6" s="36">
        <f>K7+K16+K22+K29+K39+K46+K53+K60+K67+K76</f>
        <v>0</v>
      </c>
      <c r="L6" s="301"/>
    </row>
    <row r="7" spans="1:12" ht="15" customHeight="1">
      <c r="A7" s="31" t="s">
        <v>664</v>
      </c>
      <c r="B7" s="30">
        <f>+SUM(B8:B15)</f>
        <v>0</v>
      </c>
      <c r="C7" s="30">
        <f t="shared" ref="C7:J7" si="1">+SUM(C8:C15)</f>
        <v>0</v>
      </c>
      <c r="D7" s="38">
        <f t="shared" si="1"/>
        <v>0</v>
      </c>
      <c r="E7" s="30">
        <f>+SUM(E8:E15)</f>
        <v>0</v>
      </c>
      <c r="F7" s="30">
        <f t="shared" si="1"/>
        <v>0</v>
      </c>
      <c r="G7" s="30">
        <f t="shared" si="1"/>
        <v>0</v>
      </c>
      <c r="H7" s="30">
        <f t="shared" si="1"/>
        <v>0</v>
      </c>
      <c r="I7" s="30">
        <f t="shared" si="1"/>
        <v>0</v>
      </c>
      <c r="J7" s="30">
        <f t="shared" si="1"/>
        <v>0</v>
      </c>
      <c r="K7" s="30">
        <f>+SUM(K8:K15)</f>
        <v>0</v>
      </c>
      <c r="L7" s="302"/>
    </row>
    <row r="8" spans="1:12" ht="15" customHeight="1">
      <c r="A8" s="29" t="s">
        <v>665</v>
      </c>
      <c r="B8" s="42"/>
      <c r="C8" s="42"/>
      <c r="D8" s="43"/>
      <c r="E8" s="42"/>
      <c r="F8" s="42"/>
      <c r="G8" s="42"/>
      <c r="H8" s="42"/>
      <c r="I8" s="42"/>
      <c r="J8" s="42"/>
      <c r="K8" s="42"/>
      <c r="L8" s="47"/>
    </row>
    <row r="9" spans="1:12" ht="15" customHeight="1">
      <c r="A9" s="29" t="s">
        <v>666</v>
      </c>
      <c r="B9" s="42"/>
      <c r="C9" s="42"/>
      <c r="D9" s="43"/>
      <c r="E9" s="42"/>
      <c r="F9" s="42"/>
      <c r="G9" s="42"/>
      <c r="H9" s="42"/>
      <c r="I9" s="42"/>
      <c r="J9" s="42"/>
      <c r="K9" s="42"/>
      <c r="L9" s="47"/>
    </row>
    <row r="10" spans="1:12" ht="15" customHeight="1">
      <c r="A10" s="29" t="s">
        <v>615</v>
      </c>
      <c r="B10" s="42"/>
      <c r="C10" s="42"/>
      <c r="D10" s="43"/>
      <c r="E10" s="42"/>
      <c r="F10" s="42"/>
      <c r="G10" s="42"/>
      <c r="H10" s="42"/>
      <c r="I10" s="42"/>
      <c r="J10" s="42"/>
      <c r="K10" s="42"/>
      <c r="L10" s="47"/>
    </row>
    <row r="11" spans="1:12" ht="15" customHeight="1">
      <c r="A11" s="29" t="s">
        <v>667</v>
      </c>
      <c r="B11" s="42"/>
      <c r="C11" s="42"/>
      <c r="D11" s="43"/>
      <c r="E11" s="42"/>
      <c r="F11" s="42"/>
      <c r="G11" s="42"/>
      <c r="H11" s="42"/>
      <c r="I11" s="42"/>
      <c r="J11" s="42"/>
      <c r="K11" s="42"/>
      <c r="L11" s="47"/>
    </row>
    <row r="12" spans="1:12" ht="15" customHeight="1">
      <c r="A12" s="29" t="s">
        <v>619</v>
      </c>
      <c r="B12" s="42"/>
      <c r="C12" s="42"/>
      <c r="D12" s="43"/>
      <c r="E12" s="42"/>
      <c r="F12" s="42"/>
      <c r="G12" s="42"/>
      <c r="H12" s="42"/>
      <c r="I12" s="42"/>
      <c r="J12" s="42"/>
      <c r="K12" s="42"/>
      <c r="L12" s="47"/>
    </row>
    <row r="13" spans="1:12" ht="15" customHeight="1">
      <c r="A13" s="29" t="s">
        <v>668</v>
      </c>
      <c r="B13" s="42"/>
      <c r="C13" s="42"/>
      <c r="D13" s="43"/>
      <c r="E13" s="42"/>
      <c r="F13" s="42"/>
      <c r="G13" s="42"/>
      <c r="H13" s="42"/>
      <c r="I13" s="42"/>
      <c r="J13" s="42"/>
      <c r="K13" s="42"/>
      <c r="L13" s="47"/>
    </row>
    <row r="14" spans="1:12" ht="15" customHeight="1">
      <c r="A14" s="29" t="s">
        <v>669</v>
      </c>
      <c r="B14" s="42"/>
      <c r="C14" s="42"/>
      <c r="D14" s="43"/>
      <c r="E14" s="42"/>
      <c r="F14" s="42"/>
      <c r="G14" s="42"/>
      <c r="H14" s="42"/>
      <c r="I14" s="42"/>
      <c r="J14" s="42"/>
      <c r="K14" s="42"/>
      <c r="L14" s="47"/>
    </row>
    <row r="15" spans="1:12" ht="15" customHeight="1">
      <c r="A15" s="48" t="s">
        <v>670</v>
      </c>
      <c r="B15" s="44"/>
      <c r="C15" s="44"/>
      <c r="D15" s="45"/>
      <c r="E15" s="44"/>
      <c r="F15" s="44"/>
      <c r="G15" s="44"/>
      <c r="H15" s="44"/>
      <c r="I15" s="44"/>
      <c r="J15" s="44"/>
      <c r="K15" s="44"/>
      <c r="L15" s="49"/>
    </row>
    <row r="16" spans="1:12" ht="15" customHeight="1">
      <c r="A16" s="31" t="s">
        <v>671</v>
      </c>
      <c r="B16" s="30">
        <f>+SUM(B17:B21)</f>
        <v>0</v>
      </c>
      <c r="C16" s="30">
        <f t="shared" ref="C16:J16" si="2">+SUM(C17:C21)</f>
        <v>0</v>
      </c>
      <c r="D16" s="38">
        <f t="shared" si="2"/>
        <v>0</v>
      </c>
      <c r="E16" s="30">
        <f t="shared" si="2"/>
        <v>0</v>
      </c>
      <c r="F16" s="30">
        <f t="shared" si="2"/>
        <v>0</v>
      </c>
      <c r="G16" s="30">
        <f t="shared" si="2"/>
        <v>0</v>
      </c>
      <c r="H16" s="30">
        <f t="shared" si="2"/>
        <v>0</v>
      </c>
      <c r="I16" s="30">
        <f t="shared" si="2"/>
        <v>0</v>
      </c>
      <c r="J16" s="30">
        <f t="shared" si="2"/>
        <v>0</v>
      </c>
      <c r="K16" s="30">
        <f>+SUM(K17:K21)</f>
        <v>0</v>
      </c>
      <c r="L16" s="52"/>
    </row>
    <row r="17" spans="1:12" ht="15" customHeight="1">
      <c r="A17" s="29" t="s">
        <v>672</v>
      </c>
      <c r="B17" s="42"/>
      <c r="C17" s="42"/>
      <c r="D17" s="43"/>
      <c r="E17" s="42"/>
      <c r="F17" s="42"/>
      <c r="G17" s="42"/>
      <c r="H17" s="42"/>
      <c r="I17" s="42"/>
      <c r="J17" s="42"/>
      <c r="K17" s="42"/>
      <c r="L17" s="47"/>
    </row>
    <row r="18" spans="1:12" ht="15" customHeight="1">
      <c r="A18" s="29" t="s">
        <v>673</v>
      </c>
      <c r="B18" s="42"/>
      <c r="C18" s="42"/>
      <c r="D18" s="43"/>
      <c r="E18" s="42"/>
      <c r="F18" s="42"/>
      <c r="G18" s="42"/>
      <c r="H18" s="42"/>
      <c r="I18" s="42"/>
      <c r="J18" s="42"/>
      <c r="K18" s="42"/>
      <c r="L18" s="47"/>
    </row>
    <row r="19" spans="1:12" ht="15" customHeight="1">
      <c r="A19" s="29" t="s">
        <v>674</v>
      </c>
      <c r="B19" s="42"/>
      <c r="C19" s="42"/>
      <c r="D19" s="43"/>
      <c r="E19" s="42"/>
      <c r="F19" s="42"/>
      <c r="G19" s="42"/>
      <c r="H19" s="42"/>
      <c r="I19" s="42"/>
      <c r="J19" s="42"/>
      <c r="K19" s="42"/>
      <c r="L19" s="47"/>
    </row>
    <row r="20" spans="1:12" ht="15" customHeight="1">
      <c r="A20" s="29" t="s">
        <v>675</v>
      </c>
      <c r="B20" s="42"/>
      <c r="C20" s="42"/>
      <c r="D20" s="43"/>
      <c r="E20" s="42"/>
      <c r="F20" s="42"/>
      <c r="G20" s="42"/>
      <c r="H20" s="42"/>
      <c r="I20" s="42"/>
      <c r="J20" s="42"/>
      <c r="K20" s="42"/>
      <c r="L20" s="47"/>
    </row>
    <row r="21" spans="1:12" ht="15" customHeight="1">
      <c r="A21" s="48" t="s">
        <v>676</v>
      </c>
      <c r="B21" s="42"/>
      <c r="C21" s="42"/>
      <c r="D21" s="43"/>
      <c r="E21" s="42"/>
      <c r="F21" s="42"/>
      <c r="G21" s="42"/>
      <c r="H21" s="42"/>
      <c r="I21" s="42"/>
      <c r="J21" s="42"/>
      <c r="K21" s="42"/>
      <c r="L21" s="47"/>
    </row>
    <row r="22" spans="1:12" ht="15" customHeight="1">
      <c r="A22" s="31" t="s">
        <v>677</v>
      </c>
      <c r="B22" s="30">
        <f>+SUM(B23:B28)</f>
        <v>0</v>
      </c>
      <c r="C22" s="30">
        <f t="shared" ref="C22" si="3">+SUM(C23:C28)</f>
        <v>0</v>
      </c>
      <c r="D22" s="38">
        <f>+SUM(D23:D28)</f>
        <v>0</v>
      </c>
      <c r="E22" s="30">
        <f>+SUM(E23:E28)</f>
        <v>0</v>
      </c>
      <c r="F22" s="30">
        <f t="shared" ref="F22:J22" si="4">+SUM(F23:F28)</f>
        <v>0</v>
      </c>
      <c r="G22" s="30">
        <f t="shared" si="4"/>
        <v>0</v>
      </c>
      <c r="H22" s="30">
        <f t="shared" si="4"/>
        <v>0</v>
      </c>
      <c r="I22" s="30">
        <f t="shared" si="4"/>
        <v>0</v>
      </c>
      <c r="J22" s="30">
        <f t="shared" si="4"/>
        <v>0</v>
      </c>
      <c r="K22" s="30">
        <f>+SUM(K23:K28)</f>
        <v>0</v>
      </c>
      <c r="L22" s="52"/>
    </row>
    <row r="23" spans="1:12" ht="15" customHeight="1">
      <c r="A23" s="29" t="s">
        <v>678</v>
      </c>
      <c r="B23" s="42"/>
      <c r="C23" s="42"/>
      <c r="D23" s="43"/>
      <c r="E23" s="42"/>
      <c r="F23" s="42"/>
      <c r="G23" s="42"/>
      <c r="H23" s="42"/>
      <c r="I23" s="42"/>
      <c r="J23" s="42"/>
      <c r="K23" s="42"/>
      <c r="L23" s="47"/>
    </row>
    <row r="24" spans="1:12" ht="15" customHeight="1">
      <c r="A24" s="29" t="s">
        <v>679</v>
      </c>
      <c r="B24" s="42"/>
      <c r="C24" s="42"/>
      <c r="D24" s="43"/>
      <c r="E24" s="42"/>
      <c r="F24" s="42"/>
      <c r="G24" s="42"/>
      <c r="H24" s="42"/>
      <c r="I24" s="42"/>
      <c r="J24" s="42"/>
      <c r="K24" s="42"/>
      <c r="L24" s="47"/>
    </row>
    <row r="25" spans="1:12" ht="15" customHeight="1">
      <c r="A25" s="29" t="s">
        <v>680</v>
      </c>
      <c r="B25" s="42"/>
      <c r="C25" s="42"/>
      <c r="D25" s="43"/>
      <c r="E25" s="42"/>
      <c r="F25" s="42"/>
      <c r="G25" s="42"/>
      <c r="H25" s="42"/>
      <c r="I25" s="42"/>
      <c r="J25" s="42"/>
      <c r="K25" s="42"/>
      <c r="L25" s="47"/>
    </row>
    <row r="26" spans="1:12" ht="15" customHeight="1">
      <c r="A26" s="29" t="s">
        <v>681</v>
      </c>
      <c r="B26" s="42"/>
      <c r="C26" s="42"/>
      <c r="D26" s="43"/>
      <c r="E26" s="42"/>
      <c r="F26" s="42"/>
      <c r="G26" s="42"/>
      <c r="H26" s="42"/>
      <c r="I26" s="42"/>
      <c r="J26" s="42"/>
      <c r="K26" s="42"/>
      <c r="L26" s="47"/>
    </row>
    <row r="27" spans="1:12" ht="15" customHeight="1">
      <c r="A27" s="29" t="s">
        <v>682</v>
      </c>
      <c r="B27" s="42"/>
      <c r="C27" s="42"/>
      <c r="D27" s="43"/>
      <c r="E27" s="42"/>
      <c r="F27" s="42"/>
      <c r="G27" s="42"/>
      <c r="H27" s="42"/>
      <c r="I27" s="42"/>
      <c r="J27" s="42"/>
      <c r="K27" s="42"/>
      <c r="L27" s="47"/>
    </row>
    <row r="28" spans="1:12" ht="15" customHeight="1">
      <c r="A28" s="48" t="s">
        <v>683</v>
      </c>
      <c r="B28" s="42"/>
      <c r="C28" s="42"/>
      <c r="D28" s="43"/>
      <c r="E28" s="42"/>
      <c r="F28" s="42"/>
      <c r="G28" s="42"/>
      <c r="H28" s="42"/>
      <c r="I28" s="42"/>
      <c r="J28" s="42"/>
      <c r="K28" s="42"/>
      <c r="L28" s="47"/>
    </row>
    <row r="29" spans="1:12" ht="15" customHeight="1">
      <c r="A29" s="31" t="s">
        <v>684</v>
      </c>
      <c r="B29" s="30">
        <f>+SUM(B30:B38)</f>
        <v>0</v>
      </c>
      <c r="C29" s="30">
        <f t="shared" ref="C29:D29" si="5">+SUM(C30:C38)</f>
        <v>0</v>
      </c>
      <c r="D29" s="38">
        <f t="shared" si="5"/>
        <v>0</v>
      </c>
      <c r="E29" s="30">
        <f>+SUM(E30:E38)</f>
        <v>0</v>
      </c>
      <c r="F29" s="30">
        <f t="shared" ref="F29:J29" si="6">+SUM(F30:F38)</f>
        <v>0</v>
      </c>
      <c r="G29" s="30">
        <f t="shared" si="6"/>
        <v>0</v>
      </c>
      <c r="H29" s="30">
        <f t="shared" si="6"/>
        <v>0</v>
      </c>
      <c r="I29" s="30">
        <f t="shared" si="6"/>
        <v>0</v>
      </c>
      <c r="J29" s="30">
        <f t="shared" si="6"/>
        <v>0</v>
      </c>
      <c r="K29" s="30">
        <f>+SUM(K30:K38)</f>
        <v>0</v>
      </c>
      <c r="L29" s="52"/>
    </row>
    <row r="30" spans="1:12" ht="15" customHeight="1">
      <c r="A30" s="29" t="s">
        <v>685</v>
      </c>
      <c r="B30" s="42"/>
      <c r="C30" s="42"/>
      <c r="D30" s="43"/>
      <c r="E30" s="42"/>
      <c r="F30" s="42"/>
      <c r="G30" s="42"/>
      <c r="H30" s="42"/>
      <c r="I30" s="42"/>
      <c r="J30" s="42"/>
      <c r="K30" s="42"/>
      <c r="L30" s="47"/>
    </row>
    <row r="31" spans="1:12" ht="15" customHeight="1">
      <c r="A31" s="205" t="s">
        <v>686</v>
      </c>
      <c r="B31" s="42"/>
      <c r="C31" s="42"/>
      <c r="D31" s="43"/>
      <c r="E31" s="42"/>
      <c r="F31" s="42"/>
      <c r="G31" s="42"/>
      <c r="H31" s="42"/>
      <c r="I31" s="42"/>
      <c r="J31" s="42"/>
      <c r="K31" s="42"/>
      <c r="L31" s="47"/>
    </row>
    <row r="32" spans="1:12" ht="15" customHeight="1">
      <c r="A32" s="29" t="s">
        <v>687</v>
      </c>
      <c r="B32" s="42"/>
      <c r="C32" s="42"/>
      <c r="D32" s="43"/>
      <c r="E32" s="42"/>
      <c r="F32" s="42"/>
      <c r="G32" s="42"/>
      <c r="H32" s="42"/>
      <c r="I32" s="42"/>
      <c r="J32" s="42"/>
      <c r="K32" s="42"/>
      <c r="L32" s="47"/>
    </row>
    <row r="33" spans="1:12" ht="15" customHeight="1">
      <c r="A33" s="29" t="s">
        <v>688</v>
      </c>
      <c r="B33" s="42"/>
      <c r="C33" s="42"/>
      <c r="D33" s="43"/>
      <c r="E33" s="42"/>
      <c r="F33" s="42"/>
      <c r="G33" s="42"/>
      <c r="H33" s="42"/>
      <c r="I33" s="42"/>
      <c r="J33" s="42"/>
      <c r="K33" s="42"/>
      <c r="L33" s="47"/>
    </row>
    <row r="34" spans="1:12" ht="15" customHeight="1">
      <c r="A34" s="29" t="s">
        <v>689</v>
      </c>
      <c r="B34" s="42"/>
      <c r="C34" s="42"/>
      <c r="D34" s="43"/>
      <c r="E34" s="42"/>
      <c r="F34" s="42"/>
      <c r="G34" s="42"/>
      <c r="H34" s="42"/>
      <c r="I34" s="42"/>
      <c r="J34" s="42"/>
      <c r="K34" s="42"/>
      <c r="L34" s="47"/>
    </row>
    <row r="35" spans="1:12" ht="15" customHeight="1">
      <c r="A35" s="29" t="s">
        <v>617</v>
      </c>
      <c r="B35" s="42"/>
      <c r="C35" s="42"/>
      <c r="D35" s="43"/>
      <c r="E35" s="42"/>
      <c r="F35" s="42"/>
      <c r="G35" s="42"/>
      <c r="H35" s="42"/>
      <c r="I35" s="42"/>
      <c r="J35" s="42"/>
      <c r="K35" s="42"/>
      <c r="L35" s="47"/>
    </row>
    <row r="36" spans="1:12" ht="15" customHeight="1">
      <c r="A36" s="29" t="s">
        <v>690</v>
      </c>
      <c r="B36" s="42"/>
      <c r="C36" s="42"/>
      <c r="D36" s="43"/>
      <c r="E36" s="42"/>
      <c r="F36" s="42"/>
      <c r="G36" s="42"/>
      <c r="H36" s="42"/>
      <c r="I36" s="42"/>
      <c r="J36" s="42"/>
      <c r="K36" s="42"/>
      <c r="L36" s="47"/>
    </row>
    <row r="37" spans="1:12" ht="15" customHeight="1">
      <c r="A37" s="29" t="s">
        <v>691</v>
      </c>
      <c r="B37" s="42"/>
      <c r="C37" s="42"/>
      <c r="D37" s="43"/>
      <c r="E37" s="42"/>
      <c r="F37" s="42"/>
      <c r="G37" s="42"/>
      <c r="H37" s="42"/>
      <c r="I37" s="42"/>
      <c r="J37" s="42"/>
      <c r="K37" s="42"/>
      <c r="L37" s="47"/>
    </row>
    <row r="38" spans="1:12" ht="15" customHeight="1">
      <c r="A38" s="48" t="s">
        <v>692</v>
      </c>
      <c r="B38" s="42"/>
      <c r="C38" s="42"/>
      <c r="D38" s="43"/>
      <c r="E38" s="42"/>
      <c r="F38" s="42"/>
      <c r="G38" s="42"/>
      <c r="H38" s="42"/>
      <c r="I38" s="42"/>
      <c r="J38" s="42"/>
      <c r="K38" s="42"/>
      <c r="L38" s="47"/>
    </row>
    <row r="39" spans="1:12" ht="15" customHeight="1">
      <c r="A39" s="31" t="s">
        <v>693</v>
      </c>
      <c r="B39" s="30">
        <f>+SUM(B40:B45)</f>
        <v>0</v>
      </c>
      <c r="C39" s="30">
        <f t="shared" ref="C39:D39" si="7">+SUM(C40:C45)</f>
        <v>0</v>
      </c>
      <c r="D39" s="38">
        <f t="shared" si="7"/>
        <v>0</v>
      </c>
      <c r="E39" s="30">
        <f>+SUM(E40:E45)</f>
        <v>0</v>
      </c>
      <c r="F39" s="30">
        <f t="shared" ref="F39:J39" si="8">+SUM(F40:F45)</f>
        <v>0</v>
      </c>
      <c r="G39" s="30">
        <f t="shared" si="8"/>
        <v>0</v>
      </c>
      <c r="H39" s="30">
        <f t="shared" si="8"/>
        <v>0</v>
      </c>
      <c r="I39" s="30">
        <f t="shared" si="8"/>
        <v>0</v>
      </c>
      <c r="J39" s="30">
        <f t="shared" si="8"/>
        <v>0</v>
      </c>
      <c r="K39" s="30">
        <f>+SUM(K40:K45)</f>
        <v>0</v>
      </c>
      <c r="L39" s="52"/>
    </row>
    <row r="40" spans="1:12" ht="15" customHeight="1">
      <c r="A40" s="29" t="s">
        <v>694</v>
      </c>
      <c r="B40" s="42"/>
      <c r="C40" s="42"/>
      <c r="D40" s="43"/>
      <c r="E40" s="42"/>
      <c r="F40" s="42"/>
      <c r="G40" s="42"/>
      <c r="H40" s="42"/>
      <c r="I40" s="42"/>
      <c r="J40" s="42"/>
      <c r="K40" s="42"/>
      <c r="L40" s="47"/>
    </row>
    <row r="41" spans="1:12" ht="15" customHeight="1">
      <c r="A41" s="29" t="s">
        <v>695</v>
      </c>
      <c r="B41" s="42"/>
      <c r="C41" s="42"/>
      <c r="D41" s="43"/>
      <c r="E41" s="42"/>
      <c r="F41" s="42"/>
      <c r="G41" s="42"/>
      <c r="H41" s="42"/>
      <c r="I41" s="42"/>
      <c r="J41" s="42"/>
      <c r="K41" s="42"/>
      <c r="L41" s="47"/>
    </row>
    <row r="42" spans="1:12" ht="15" customHeight="1">
      <c r="A42" s="29" t="s">
        <v>696</v>
      </c>
      <c r="B42" s="42"/>
      <c r="C42" s="42"/>
      <c r="D42" s="43"/>
      <c r="E42" s="42"/>
      <c r="F42" s="42"/>
      <c r="G42" s="42"/>
      <c r="H42" s="42"/>
      <c r="I42" s="42"/>
      <c r="J42" s="42"/>
      <c r="K42" s="42"/>
      <c r="L42" s="47"/>
    </row>
    <row r="43" spans="1:12" ht="15" customHeight="1">
      <c r="A43" s="29" t="s">
        <v>697</v>
      </c>
      <c r="B43" s="42"/>
      <c r="C43" s="42"/>
      <c r="D43" s="43"/>
      <c r="E43" s="42"/>
      <c r="F43" s="42"/>
      <c r="G43" s="42"/>
      <c r="H43" s="42"/>
      <c r="I43" s="42"/>
      <c r="J43" s="42"/>
      <c r="K43" s="42"/>
      <c r="L43" s="47"/>
    </row>
    <row r="44" spans="1:12" ht="15" customHeight="1">
      <c r="A44" s="29" t="s">
        <v>698</v>
      </c>
      <c r="B44" s="42"/>
      <c r="C44" s="42"/>
      <c r="D44" s="43"/>
      <c r="E44" s="42"/>
      <c r="F44" s="42"/>
      <c r="G44" s="42"/>
      <c r="H44" s="42"/>
      <c r="I44" s="42"/>
      <c r="J44" s="42"/>
      <c r="K44" s="42"/>
      <c r="L44" s="47"/>
    </row>
    <row r="45" spans="1:12" ht="15" customHeight="1">
      <c r="A45" s="48" t="s">
        <v>699</v>
      </c>
      <c r="B45" s="42"/>
      <c r="C45" s="42"/>
      <c r="D45" s="43"/>
      <c r="E45" s="42"/>
      <c r="F45" s="42"/>
      <c r="G45" s="42"/>
      <c r="H45" s="42"/>
      <c r="I45" s="42"/>
      <c r="J45" s="42"/>
      <c r="K45" s="42"/>
      <c r="L45" s="47"/>
    </row>
    <row r="46" spans="1:12" ht="15" customHeight="1">
      <c r="A46" s="31" t="s">
        <v>700</v>
      </c>
      <c r="B46" s="30">
        <f>+SUM(B47:B52)</f>
        <v>0</v>
      </c>
      <c r="C46" s="30">
        <f t="shared" ref="C46" si="9">+SUM(C47:C52)</f>
        <v>0</v>
      </c>
      <c r="D46" s="38">
        <f>+SUM(D47:D52)</f>
        <v>0</v>
      </c>
      <c r="E46" s="30">
        <f t="shared" ref="E46:J46" si="10">+SUM(E47:E52)</f>
        <v>0</v>
      </c>
      <c r="F46" s="30">
        <f t="shared" si="10"/>
        <v>0</v>
      </c>
      <c r="G46" s="30">
        <f t="shared" si="10"/>
        <v>0</v>
      </c>
      <c r="H46" s="30">
        <f t="shared" si="10"/>
        <v>0</v>
      </c>
      <c r="I46" s="30">
        <f t="shared" si="10"/>
        <v>0</v>
      </c>
      <c r="J46" s="30">
        <f t="shared" si="10"/>
        <v>0</v>
      </c>
      <c r="K46" s="30">
        <f>+SUM(K47:K52)</f>
        <v>0</v>
      </c>
      <c r="L46" s="52"/>
    </row>
    <row r="47" spans="1:12" ht="15" customHeight="1">
      <c r="A47" s="29" t="s">
        <v>701</v>
      </c>
      <c r="B47" s="42"/>
      <c r="C47" s="42"/>
      <c r="D47" s="43"/>
      <c r="E47" s="42"/>
      <c r="F47" s="42"/>
      <c r="G47" s="42"/>
      <c r="H47" s="42"/>
      <c r="I47" s="42"/>
      <c r="J47" s="42"/>
      <c r="K47" s="42"/>
      <c r="L47" s="47"/>
    </row>
    <row r="48" spans="1:12" ht="15" customHeight="1">
      <c r="A48" s="29" t="s">
        <v>702</v>
      </c>
      <c r="B48" s="42"/>
      <c r="C48" s="42"/>
      <c r="D48" s="43"/>
      <c r="E48" s="42"/>
      <c r="F48" s="42"/>
      <c r="G48" s="42"/>
      <c r="H48" s="42"/>
      <c r="I48" s="42"/>
      <c r="J48" s="42"/>
      <c r="K48" s="42"/>
      <c r="L48" s="47"/>
    </row>
    <row r="49" spans="1:12" ht="15" customHeight="1">
      <c r="A49" s="29" t="s">
        <v>703</v>
      </c>
      <c r="B49" s="42"/>
      <c r="C49" s="42"/>
      <c r="D49" s="43"/>
      <c r="E49" s="42"/>
      <c r="F49" s="42"/>
      <c r="G49" s="42"/>
      <c r="H49" s="42"/>
      <c r="I49" s="42"/>
      <c r="J49" s="42"/>
      <c r="K49" s="42"/>
      <c r="L49" s="47"/>
    </row>
    <row r="50" spans="1:12" ht="15" customHeight="1">
      <c r="A50" s="29" t="s">
        <v>704</v>
      </c>
      <c r="B50" s="42"/>
      <c r="C50" s="42"/>
      <c r="D50" s="43"/>
      <c r="E50" s="42"/>
      <c r="F50" s="42"/>
      <c r="G50" s="42"/>
      <c r="H50" s="42"/>
      <c r="I50" s="42"/>
      <c r="J50" s="42"/>
      <c r="K50" s="42"/>
      <c r="L50" s="47"/>
    </row>
    <row r="51" spans="1:12" ht="15" customHeight="1">
      <c r="A51" s="29" t="s">
        <v>705</v>
      </c>
      <c r="B51" s="42"/>
      <c r="C51" s="42"/>
      <c r="D51" s="43"/>
      <c r="E51" s="42"/>
      <c r="F51" s="42"/>
      <c r="G51" s="42"/>
      <c r="H51" s="42"/>
      <c r="I51" s="42"/>
      <c r="J51" s="42"/>
      <c r="K51" s="42"/>
      <c r="L51" s="47"/>
    </row>
    <row r="52" spans="1:12" ht="15" customHeight="1">
      <c r="A52" s="48" t="s">
        <v>706</v>
      </c>
      <c r="B52" s="42"/>
      <c r="C52" s="42"/>
      <c r="D52" s="43"/>
      <c r="E52" s="42"/>
      <c r="F52" s="42"/>
      <c r="G52" s="42"/>
      <c r="H52" s="42"/>
      <c r="I52" s="42"/>
      <c r="J52" s="42"/>
      <c r="K52" s="42"/>
      <c r="L52" s="47"/>
    </row>
    <row r="53" spans="1:12" ht="15" customHeight="1">
      <c r="A53" s="31" t="s">
        <v>707</v>
      </c>
      <c r="B53" s="30">
        <f>+SUM(B54:B59)</f>
        <v>0</v>
      </c>
      <c r="C53" s="30">
        <f t="shared" ref="C53" si="11">+SUM(C54:C59)</f>
        <v>0</v>
      </c>
      <c r="D53" s="38">
        <f>+SUM(D54:D59)</f>
        <v>0</v>
      </c>
      <c r="E53" s="30">
        <f t="shared" ref="E53:J53" si="12">+SUM(E54:E59)</f>
        <v>0</v>
      </c>
      <c r="F53" s="30">
        <f t="shared" si="12"/>
        <v>0</v>
      </c>
      <c r="G53" s="30">
        <f t="shared" si="12"/>
        <v>0</v>
      </c>
      <c r="H53" s="30">
        <f t="shared" si="12"/>
        <v>0</v>
      </c>
      <c r="I53" s="30">
        <f t="shared" si="12"/>
        <v>0</v>
      </c>
      <c r="J53" s="30">
        <f t="shared" si="12"/>
        <v>0</v>
      </c>
      <c r="K53" s="30">
        <f>+SUM(K54:K59)</f>
        <v>0</v>
      </c>
      <c r="L53" s="52"/>
    </row>
    <row r="54" spans="1:12" ht="15" customHeight="1">
      <c r="A54" s="29" t="s">
        <v>708</v>
      </c>
      <c r="B54" s="42"/>
      <c r="C54" s="42"/>
      <c r="D54" s="43"/>
      <c r="E54" s="42"/>
      <c r="F54" s="42"/>
      <c r="G54" s="42"/>
      <c r="H54" s="42"/>
      <c r="I54" s="42"/>
      <c r="J54" s="42"/>
      <c r="K54" s="42"/>
      <c r="L54" s="47"/>
    </row>
    <row r="55" spans="1:12" ht="15" customHeight="1">
      <c r="A55" s="29" t="s">
        <v>709</v>
      </c>
      <c r="B55" s="42"/>
      <c r="C55" s="42"/>
      <c r="D55" s="43"/>
      <c r="E55" s="42"/>
      <c r="F55" s="42"/>
      <c r="G55" s="42"/>
      <c r="H55" s="42"/>
      <c r="I55" s="42"/>
      <c r="J55" s="42"/>
      <c r="K55" s="42"/>
      <c r="L55" s="47"/>
    </row>
    <row r="56" spans="1:12" ht="15" customHeight="1">
      <c r="A56" s="29" t="s">
        <v>710</v>
      </c>
      <c r="B56" s="42"/>
      <c r="C56" s="42"/>
      <c r="D56" s="43"/>
      <c r="E56" s="42"/>
      <c r="F56" s="42"/>
      <c r="G56" s="42"/>
      <c r="H56" s="42"/>
      <c r="I56" s="42"/>
      <c r="J56" s="42"/>
      <c r="K56" s="42"/>
      <c r="L56" s="47"/>
    </row>
    <row r="57" spans="1:12" ht="15" customHeight="1">
      <c r="A57" s="29" t="s">
        <v>711</v>
      </c>
      <c r="B57" s="42"/>
      <c r="C57" s="42"/>
      <c r="D57" s="43"/>
      <c r="E57" s="42"/>
      <c r="F57" s="42"/>
      <c r="G57" s="42"/>
      <c r="H57" s="42"/>
      <c r="I57" s="42"/>
      <c r="J57" s="42"/>
      <c r="K57" s="42"/>
      <c r="L57" s="47"/>
    </row>
    <row r="58" spans="1:12" ht="15" customHeight="1">
      <c r="A58" s="29" t="s">
        <v>712</v>
      </c>
      <c r="B58" s="42"/>
      <c r="C58" s="42"/>
      <c r="D58" s="43"/>
      <c r="E58" s="42"/>
      <c r="F58" s="42"/>
      <c r="G58" s="42"/>
      <c r="H58" s="42"/>
      <c r="I58" s="42"/>
      <c r="J58" s="42"/>
      <c r="K58" s="42"/>
      <c r="L58" s="47"/>
    </row>
    <row r="59" spans="1:12" ht="15" customHeight="1">
      <c r="A59" s="48" t="s">
        <v>713</v>
      </c>
      <c r="B59" s="42"/>
      <c r="C59" s="42"/>
      <c r="D59" s="43"/>
      <c r="E59" s="42"/>
      <c r="F59" s="42"/>
      <c r="G59" s="42"/>
      <c r="H59" s="42"/>
      <c r="I59" s="42"/>
      <c r="J59" s="42"/>
      <c r="K59" s="42"/>
      <c r="L59" s="47"/>
    </row>
    <row r="60" spans="1:12" ht="15" customHeight="1">
      <c r="A60" s="31" t="s">
        <v>714</v>
      </c>
      <c r="B60" s="30">
        <f>+SUM(B61:B66)</f>
        <v>0</v>
      </c>
      <c r="C60" s="30">
        <f t="shared" ref="C60" si="13">+SUM(C61:C66)</f>
        <v>0</v>
      </c>
      <c r="D60" s="38">
        <f>+SUM(D61:D66)</f>
        <v>0</v>
      </c>
      <c r="E60" s="30">
        <f t="shared" ref="E60:J60" si="14">+SUM(E61:E66)</f>
        <v>0</v>
      </c>
      <c r="F60" s="30">
        <f t="shared" si="14"/>
        <v>0</v>
      </c>
      <c r="G60" s="30">
        <f t="shared" si="14"/>
        <v>0</v>
      </c>
      <c r="H60" s="30">
        <f t="shared" si="14"/>
        <v>0</v>
      </c>
      <c r="I60" s="30">
        <f t="shared" si="14"/>
        <v>0</v>
      </c>
      <c r="J60" s="30">
        <f t="shared" si="14"/>
        <v>0</v>
      </c>
      <c r="K60" s="30">
        <f>+SUM(K61:K66)</f>
        <v>0</v>
      </c>
      <c r="L60" s="52"/>
    </row>
    <row r="61" spans="1:12" ht="15" customHeight="1">
      <c r="A61" s="29" t="s">
        <v>715</v>
      </c>
      <c r="B61" s="42"/>
      <c r="C61" s="42"/>
      <c r="D61" s="43"/>
      <c r="E61" s="42"/>
      <c r="F61" s="42"/>
      <c r="G61" s="42"/>
      <c r="H61" s="42"/>
      <c r="I61" s="42"/>
      <c r="J61" s="42"/>
      <c r="K61" s="42"/>
      <c r="L61" s="47"/>
    </row>
    <row r="62" spans="1:12" ht="15" customHeight="1">
      <c r="A62" s="29" t="s">
        <v>716</v>
      </c>
      <c r="B62" s="42"/>
      <c r="C62" s="42"/>
      <c r="D62" s="43"/>
      <c r="E62" s="42"/>
      <c r="F62" s="42"/>
      <c r="G62" s="42"/>
      <c r="H62" s="42"/>
      <c r="I62" s="42"/>
      <c r="J62" s="42"/>
      <c r="K62" s="42"/>
      <c r="L62" s="47"/>
    </row>
    <row r="63" spans="1:12" ht="15" customHeight="1">
      <c r="A63" s="29" t="s">
        <v>717</v>
      </c>
      <c r="B63" s="42"/>
      <c r="C63" s="42"/>
      <c r="D63" s="43"/>
      <c r="E63" s="42"/>
      <c r="F63" s="42"/>
      <c r="G63" s="42"/>
      <c r="H63" s="42"/>
      <c r="I63" s="42"/>
      <c r="J63" s="42"/>
      <c r="K63" s="42"/>
      <c r="L63" s="47"/>
    </row>
    <row r="64" spans="1:12" ht="15" customHeight="1">
      <c r="A64" s="29" t="s">
        <v>718</v>
      </c>
      <c r="B64" s="42"/>
      <c r="C64" s="42"/>
      <c r="D64" s="43"/>
      <c r="E64" s="42"/>
      <c r="F64" s="42"/>
      <c r="G64" s="42"/>
      <c r="H64" s="42"/>
      <c r="I64" s="42"/>
      <c r="J64" s="42"/>
      <c r="K64" s="42"/>
      <c r="L64" s="47"/>
    </row>
    <row r="65" spans="1:12" ht="15" customHeight="1">
      <c r="A65" s="29" t="s">
        <v>719</v>
      </c>
      <c r="B65" s="42"/>
      <c r="C65" s="42"/>
      <c r="D65" s="43"/>
      <c r="E65" s="42"/>
      <c r="F65" s="42"/>
      <c r="G65" s="42"/>
      <c r="H65" s="42"/>
      <c r="I65" s="42"/>
      <c r="J65" s="42"/>
      <c r="K65" s="42"/>
      <c r="L65" s="47"/>
    </row>
    <row r="66" spans="1:12" ht="15" customHeight="1">
      <c r="A66" s="48" t="s">
        <v>720</v>
      </c>
      <c r="B66" s="42"/>
      <c r="C66" s="42"/>
      <c r="D66" s="43"/>
      <c r="E66" s="42"/>
      <c r="F66" s="42"/>
      <c r="G66" s="42"/>
      <c r="H66" s="42"/>
      <c r="I66" s="42"/>
      <c r="J66" s="42"/>
      <c r="K66" s="42"/>
      <c r="L66" s="47"/>
    </row>
    <row r="67" spans="1:12" ht="15" customHeight="1">
      <c r="A67" s="31" t="s">
        <v>721</v>
      </c>
      <c r="B67" s="30">
        <f>+SUM(B68:B75)</f>
        <v>0</v>
      </c>
      <c r="C67" s="30">
        <f t="shared" ref="C67" si="15">+SUM(C68:C75)</f>
        <v>0</v>
      </c>
      <c r="D67" s="38">
        <f>+SUM(D68:D75)</f>
        <v>0</v>
      </c>
      <c r="E67" s="30">
        <f t="shared" ref="E67:J67" si="16">+SUM(E68:E75)</f>
        <v>0</v>
      </c>
      <c r="F67" s="30">
        <f t="shared" si="16"/>
        <v>0</v>
      </c>
      <c r="G67" s="30">
        <f t="shared" si="16"/>
        <v>0</v>
      </c>
      <c r="H67" s="30">
        <f t="shared" si="16"/>
        <v>0</v>
      </c>
      <c r="I67" s="30">
        <f t="shared" si="16"/>
        <v>0</v>
      </c>
      <c r="J67" s="30">
        <f t="shared" si="16"/>
        <v>0</v>
      </c>
      <c r="K67" s="30">
        <f>+SUM(K68:K75)</f>
        <v>0</v>
      </c>
      <c r="L67" s="52"/>
    </row>
    <row r="68" spans="1:12" ht="15" customHeight="1">
      <c r="A68" s="29" t="s">
        <v>722</v>
      </c>
      <c r="B68" s="42"/>
      <c r="C68" s="42"/>
      <c r="D68" s="43"/>
      <c r="E68" s="42"/>
      <c r="F68" s="42"/>
      <c r="G68" s="42"/>
      <c r="H68" s="42"/>
      <c r="I68" s="42"/>
      <c r="J68" s="42"/>
      <c r="K68" s="42"/>
      <c r="L68" s="47"/>
    </row>
    <row r="69" spans="1:12" ht="15" customHeight="1">
      <c r="A69" s="29" t="s">
        <v>723</v>
      </c>
      <c r="B69" s="42"/>
      <c r="C69" s="42"/>
      <c r="D69" s="43"/>
      <c r="E69" s="42"/>
      <c r="F69" s="42"/>
      <c r="G69" s="42"/>
      <c r="H69" s="42"/>
      <c r="I69" s="42"/>
      <c r="J69" s="42"/>
      <c r="K69" s="42"/>
      <c r="L69" s="47"/>
    </row>
    <row r="70" spans="1:12" ht="15" customHeight="1">
      <c r="A70" s="29" t="s">
        <v>724</v>
      </c>
      <c r="B70" s="42"/>
      <c r="C70" s="42"/>
      <c r="D70" s="43"/>
      <c r="E70" s="42"/>
      <c r="F70" s="42"/>
      <c r="G70" s="42"/>
      <c r="H70" s="42"/>
      <c r="I70" s="42"/>
      <c r="J70" s="42"/>
      <c r="K70" s="42"/>
      <c r="L70" s="47"/>
    </row>
    <row r="71" spans="1:12" ht="15" customHeight="1">
      <c r="A71" s="29" t="s">
        <v>725</v>
      </c>
      <c r="B71" s="42"/>
      <c r="C71" s="42"/>
      <c r="D71" s="43"/>
      <c r="E71" s="42"/>
      <c r="F71" s="42"/>
      <c r="G71" s="42"/>
      <c r="H71" s="42"/>
      <c r="I71" s="42"/>
      <c r="J71" s="42"/>
      <c r="K71" s="42"/>
      <c r="L71" s="47"/>
    </row>
    <row r="72" spans="1:12" ht="15" customHeight="1">
      <c r="A72" s="29" t="s">
        <v>726</v>
      </c>
      <c r="B72" s="42"/>
      <c r="C72" s="42"/>
      <c r="D72" s="43"/>
      <c r="E72" s="42"/>
      <c r="F72" s="42"/>
      <c r="G72" s="42"/>
      <c r="H72" s="42"/>
      <c r="I72" s="42"/>
      <c r="J72" s="42"/>
      <c r="K72" s="42"/>
      <c r="L72" s="47"/>
    </row>
    <row r="73" spans="1:12" ht="15" customHeight="1">
      <c r="A73" s="29" t="s">
        <v>727</v>
      </c>
      <c r="B73" s="42"/>
      <c r="C73" s="42"/>
      <c r="D73" s="43"/>
      <c r="E73" s="42"/>
      <c r="F73" s="42"/>
      <c r="G73" s="42"/>
      <c r="H73" s="42"/>
      <c r="I73" s="42"/>
      <c r="J73" s="42"/>
      <c r="K73" s="42"/>
      <c r="L73" s="47"/>
    </row>
    <row r="74" spans="1:12" ht="15" customHeight="1">
      <c r="A74" s="29" t="s">
        <v>728</v>
      </c>
      <c r="B74" s="42"/>
      <c r="C74" s="42"/>
      <c r="D74" s="43"/>
      <c r="E74" s="42"/>
      <c r="F74" s="42"/>
      <c r="G74" s="42"/>
      <c r="H74" s="42"/>
      <c r="I74" s="42"/>
      <c r="J74" s="42"/>
      <c r="K74" s="42"/>
      <c r="L74" s="47"/>
    </row>
    <row r="75" spans="1:12" ht="15" customHeight="1">
      <c r="A75" s="48" t="s">
        <v>729</v>
      </c>
      <c r="B75" s="42"/>
      <c r="C75" s="42"/>
      <c r="D75" s="43"/>
      <c r="E75" s="42"/>
      <c r="F75" s="42"/>
      <c r="G75" s="42"/>
      <c r="H75" s="42"/>
      <c r="I75" s="42"/>
      <c r="J75" s="42"/>
      <c r="K75" s="42"/>
      <c r="L75" s="47"/>
    </row>
    <row r="76" spans="1:12" ht="15" customHeight="1">
      <c r="A76" s="31" t="s">
        <v>730</v>
      </c>
      <c r="B76" s="30">
        <f>+SUM(B77:B85)</f>
        <v>0</v>
      </c>
      <c r="C76" s="30">
        <f t="shared" ref="C76" si="17">+SUM(C77:C85)</f>
        <v>0</v>
      </c>
      <c r="D76" s="38">
        <f>+SUM(D77:D85)</f>
        <v>0</v>
      </c>
      <c r="E76" s="30">
        <f t="shared" ref="E76:J76" si="18">+SUM(E77:E85)</f>
        <v>0</v>
      </c>
      <c r="F76" s="30">
        <f t="shared" si="18"/>
        <v>0</v>
      </c>
      <c r="G76" s="30">
        <f t="shared" si="18"/>
        <v>0</v>
      </c>
      <c r="H76" s="30">
        <f t="shared" si="18"/>
        <v>0</v>
      </c>
      <c r="I76" s="30">
        <f t="shared" si="18"/>
        <v>0</v>
      </c>
      <c r="J76" s="30">
        <f t="shared" si="18"/>
        <v>0</v>
      </c>
      <c r="K76" s="30">
        <f>+SUM(K77:K85)</f>
        <v>0</v>
      </c>
      <c r="L76" s="52"/>
    </row>
    <row r="77" spans="1:12" ht="15" customHeight="1">
      <c r="A77" s="29" t="s">
        <v>731</v>
      </c>
      <c r="B77" s="42"/>
      <c r="C77" s="42"/>
      <c r="D77" s="43"/>
      <c r="E77" s="42"/>
      <c r="F77" s="42"/>
      <c r="G77" s="42"/>
      <c r="H77" s="42"/>
      <c r="I77" s="42"/>
      <c r="J77" s="43"/>
      <c r="K77" s="51"/>
      <c r="L77" s="47"/>
    </row>
    <row r="78" spans="1:12" ht="15" customHeight="1">
      <c r="A78" s="29" t="s">
        <v>618</v>
      </c>
      <c r="B78" s="42"/>
      <c r="C78" s="42"/>
      <c r="D78" s="43"/>
      <c r="E78" s="42"/>
      <c r="F78" s="42"/>
      <c r="G78" s="42"/>
      <c r="H78" s="42"/>
      <c r="I78" s="42"/>
      <c r="J78" s="43"/>
      <c r="K78" s="42"/>
      <c r="L78" s="47"/>
    </row>
    <row r="79" spans="1:12" ht="15" customHeight="1">
      <c r="A79" s="29" t="s">
        <v>732</v>
      </c>
      <c r="B79" s="42"/>
      <c r="C79" s="42"/>
      <c r="D79" s="43"/>
      <c r="E79" s="42"/>
      <c r="F79" s="42"/>
      <c r="G79" s="42"/>
      <c r="H79" s="42"/>
      <c r="I79" s="42"/>
      <c r="J79" s="43"/>
      <c r="K79" s="42"/>
      <c r="L79" s="47"/>
    </row>
    <row r="80" spans="1:12" ht="15" customHeight="1">
      <c r="A80" s="29" t="s">
        <v>733</v>
      </c>
      <c r="B80" s="42"/>
      <c r="C80" s="42"/>
      <c r="D80" s="43"/>
      <c r="E80" s="42"/>
      <c r="F80" s="42"/>
      <c r="G80" s="42"/>
      <c r="H80" s="42"/>
      <c r="I80" s="42"/>
      <c r="J80" s="43"/>
      <c r="K80" s="42"/>
      <c r="L80" s="47"/>
    </row>
    <row r="81" spans="1:12" ht="15" customHeight="1">
      <c r="A81" s="29" t="s">
        <v>734</v>
      </c>
      <c r="B81" s="42"/>
      <c r="C81" s="42"/>
      <c r="D81" s="43"/>
      <c r="E81" s="42"/>
      <c r="F81" s="42"/>
      <c r="G81" s="42"/>
      <c r="H81" s="42"/>
      <c r="I81" s="42"/>
      <c r="J81" s="43"/>
      <c r="K81" s="42"/>
      <c r="L81" s="47"/>
    </row>
    <row r="82" spans="1:12" ht="15" customHeight="1">
      <c r="A82" s="29" t="s">
        <v>735</v>
      </c>
      <c r="B82" s="42"/>
      <c r="C82" s="42"/>
      <c r="D82" s="43"/>
      <c r="E82" s="42"/>
      <c r="F82" s="42"/>
      <c r="G82" s="42"/>
      <c r="H82" s="42"/>
      <c r="I82" s="42"/>
      <c r="J82" s="43"/>
      <c r="K82" s="42"/>
      <c r="L82" s="47"/>
    </row>
    <row r="83" spans="1:12" ht="15" customHeight="1">
      <c r="A83" s="29" t="s">
        <v>736</v>
      </c>
      <c r="B83" s="42"/>
      <c r="C83" s="42"/>
      <c r="D83" s="43"/>
      <c r="E83" s="42"/>
      <c r="F83" s="42"/>
      <c r="G83" s="42"/>
      <c r="H83" s="42"/>
      <c r="I83" s="42"/>
      <c r="J83" s="43"/>
      <c r="K83" s="42"/>
      <c r="L83" s="47"/>
    </row>
    <row r="84" spans="1:12" ht="15" customHeight="1">
      <c r="A84" s="29" t="s">
        <v>737</v>
      </c>
      <c r="B84" s="42"/>
      <c r="C84" s="42"/>
      <c r="D84" s="43"/>
      <c r="E84" s="42"/>
      <c r="F84" s="42"/>
      <c r="G84" s="42"/>
      <c r="H84" s="42"/>
      <c r="I84" s="42"/>
      <c r="J84" s="43"/>
      <c r="K84" s="42"/>
      <c r="L84" s="47"/>
    </row>
    <row r="85" spans="1:12" ht="15" customHeight="1">
      <c r="A85" s="50" t="s">
        <v>738</v>
      </c>
      <c r="B85" s="44"/>
      <c r="C85" s="44"/>
      <c r="D85" s="45"/>
      <c r="E85" s="44"/>
      <c r="F85" s="44"/>
      <c r="G85" s="44"/>
      <c r="H85" s="44"/>
      <c r="I85" s="44"/>
      <c r="J85" s="45"/>
      <c r="K85" s="44"/>
      <c r="L85" s="49"/>
    </row>
    <row r="86" spans="1:12" ht="15.75">
      <c r="A86" s="28" t="s">
        <v>739</v>
      </c>
      <c r="B86" s="26" t="s">
        <v>463</v>
      </c>
      <c r="C86" s="27"/>
      <c r="D86" s="27"/>
      <c r="E86" s="27"/>
      <c r="F86" s="27"/>
      <c r="G86" s="27"/>
      <c r="H86" s="27"/>
      <c r="I86" s="27"/>
      <c r="J86" s="27"/>
      <c r="K86" s="27"/>
      <c r="L86" s="27"/>
    </row>
  </sheetData>
  <mergeCells count="3">
    <mergeCell ref="A1:L1"/>
    <mergeCell ref="A2:L2"/>
    <mergeCell ref="L3:L7"/>
  </mergeCells>
  <hyperlinks>
    <hyperlink ref="B86" r:id="rId1"/>
  </hyperlinks>
  <pageMargins left="0.7" right="0.7" top="0.75" bottom="0.75"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Normal="100" workbookViewId="0">
      <selection activeCell="A4" sqref="A4:A18"/>
    </sheetView>
  </sheetViews>
  <sheetFormatPr defaultColWidth="8.7109375" defaultRowHeight="15"/>
  <cols>
    <col min="1" max="1" width="92.7109375" style="20" customWidth="1"/>
    <col min="2" max="4" width="8.7109375" style="20" customWidth="1"/>
    <col min="5" max="5" width="18.7109375" style="21" customWidth="1"/>
    <col min="6" max="12" width="8.7109375" style="20" customWidth="1"/>
    <col min="13" max="13" width="21.42578125" style="20" customWidth="1"/>
    <col min="14" max="14" width="95.28515625" style="20" customWidth="1"/>
    <col min="15" max="16384" width="8.7109375" style="20"/>
  </cols>
  <sheetData>
    <row r="1" spans="1:14" customFormat="1" ht="33" customHeight="1">
      <c r="A1" s="304" t="s">
        <v>742</v>
      </c>
      <c r="B1" s="277"/>
      <c r="C1" s="277"/>
      <c r="D1" s="277"/>
      <c r="E1" s="277"/>
      <c r="F1" s="277"/>
      <c r="G1" s="277"/>
      <c r="H1" s="286"/>
      <c r="I1" s="286"/>
      <c r="J1" s="286"/>
      <c r="K1" s="286"/>
      <c r="L1" s="286"/>
      <c r="M1" s="286"/>
    </row>
    <row r="2" spans="1:14" ht="33" customHeight="1">
      <c r="A2" s="303" t="s">
        <v>743</v>
      </c>
      <c r="B2" s="303"/>
      <c r="C2" s="303"/>
      <c r="D2" s="303"/>
      <c r="E2" s="303"/>
      <c r="F2" s="303"/>
      <c r="G2" s="303"/>
      <c r="H2" s="303"/>
      <c r="I2" s="303"/>
      <c r="J2" s="303"/>
      <c r="K2" s="303"/>
      <c r="L2" s="303"/>
      <c r="M2" s="303"/>
      <c r="N2" s="22"/>
    </row>
    <row r="3" spans="1:14" ht="63">
      <c r="A3" s="54"/>
      <c r="B3" s="23">
        <v>2017</v>
      </c>
      <c r="C3" s="23">
        <v>2018</v>
      </c>
      <c r="D3" s="23">
        <v>2019</v>
      </c>
      <c r="E3" s="24" t="s">
        <v>744</v>
      </c>
      <c r="F3" s="23">
        <v>2020</v>
      </c>
      <c r="G3" s="23">
        <v>2021</v>
      </c>
      <c r="H3" s="23">
        <v>2022</v>
      </c>
      <c r="I3" s="23">
        <v>2023</v>
      </c>
      <c r="J3" s="23">
        <v>2024</v>
      </c>
      <c r="K3" s="23">
        <v>2025</v>
      </c>
      <c r="L3" s="25">
        <v>2026</v>
      </c>
      <c r="M3" s="193" t="s">
        <v>745</v>
      </c>
      <c r="N3" s="22"/>
    </row>
    <row r="4" spans="1:14" ht="22.35" customHeight="1">
      <c r="A4" s="55" t="s">
        <v>746</v>
      </c>
      <c r="B4" s="29">
        <f>+IF('T4a Investment baseline Input'!B7&gt;0,'T4a Investment baseline Input'!B7,0)</f>
        <v>0</v>
      </c>
      <c r="C4" s="29">
        <f>+IF('T4a Investment baseline Input'!C7&gt;0,'T4a Investment baseline Input'!C7,0)</f>
        <v>0</v>
      </c>
      <c r="D4" s="29">
        <f>+IF('T4a Investment baseline Input'!D7&gt;0,'T4a Investment baseline Input'!D7,0)</f>
        <v>0</v>
      </c>
      <c r="E4" s="67">
        <f>AVERAGE(B4:D4)</f>
        <v>0</v>
      </c>
      <c r="F4" s="29">
        <f>+IF('T4a Investment baseline Input'!E7&gt;0,'T4a Investment baseline Input'!E7,0)</f>
        <v>0</v>
      </c>
      <c r="G4" s="29">
        <f>+IF('T4a Investment baseline Input'!F7&gt;0,'T4a Investment baseline Input'!F7,0)</f>
        <v>0</v>
      </c>
      <c r="H4" s="29">
        <f>+IF('T4a Investment baseline Input'!G7&gt;0,'T4a Investment baseline Input'!G7,0)</f>
        <v>0</v>
      </c>
      <c r="I4" s="29">
        <f>+IF('T4a Investment baseline Input'!H7&gt;0,'T4a Investment baseline Input'!H7,0)</f>
        <v>0</v>
      </c>
      <c r="J4" s="29">
        <f>+IF('T4a Investment baseline Input'!I7&gt;0,'T4a Investment baseline Input'!I7,0)</f>
        <v>0</v>
      </c>
      <c r="K4" s="29">
        <f>+IF('T4a Investment baseline Input'!J7&gt;0,'T4a Investment baseline Input'!J7,0)</f>
        <v>0</v>
      </c>
      <c r="L4" s="29">
        <f>+IF('T4a Investment baseline Input'!K7&gt;0,'T4a Investment baseline Input'!K7,0)</f>
        <v>0</v>
      </c>
      <c r="M4" s="56">
        <f>+AVERAGE(F4:L4)</f>
        <v>0</v>
      </c>
      <c r="N4" s="22"/>
    </row>
    <row r="5" spans="1:14" ht="22.35" customHeight="1">
      <c r="A5" s="55" t="s">
        <v>747</v>
      </c>
      <c r="B5" s="29">
        <f>+IF('T4a Investment baseline Input'!B16&gt;0,'T4a Investment baseline Input'!B16,0)</f>
        <v>0</v>
      </c>
      <c r="C5" s="29">
        <f>+IF('T4a Investment baseline Input'!C16&gt;0,'T4a Investment baseline Input'!C16,0)</f>
        <v>0</v>
      </c>
      <c r="D5" s="29">
        <f>+IF('T4a Investment baseline Input'!D16&gt;0,'T4a Investment baseline Input'!D16,0)</f>
        <v>0</v>
      </c>
      <c r="E5" s="67">
        <f t="shared" ref="E5:E14" si="0">AVERAGE(B5:D5)</f>
        <v>0</v>
      </c>
      <c r="F5" s="29">
        <f>+IF('T4a Investment baseline Input'!E16&gt;0,'T4a Investment baseline Input'!E16,0)</f>
        <v>0</v>
      </c>
      <c r="G5" s="29">
        <f>+IF('T4a Investment baseline Input'!F16&gt;0,'T4a Investment baseline Input'!F16,0)</f>
        <v>0</v>
      </c>
      <c r="H5" s="29">
        <f>+IF('T4a Investment baseline Input'!G16&gt;0,'T4a Investment baseline Input'!G16,0)</f>
        <v>0</v>
      </c>
      <c r="I5" s="29">
        <f>+IF('T4a Investment baseline Input'!H16&gt;0,'T4a Investment baseline Input'!H16,0)</f>
        <v>0</v>
      </c>
      <c r="J5" s="29">
        <f>+IF('T4a Investment baseline Input'!I16&gt;0,'T4a Investment baseline Input'!I16,0)</f>
        <v>0</v>
      </c>
      <c r="K5" s="29">
        <f>+IF('T4a Investment baseline Input'!J16&gt;0,'T4a Investment baseline Input'!J16,0)</f>
        <v>0</v>
      </c>
      <c r="L5" s="29">
        <f>+IF('T4a Investment baseline Input'!K16&gt;0,'T4a Investment baseline Input'!K16,0)</f>
        <v>0</v>
      </c>
      <c r="M5" s="56">
        <f t="shared" ref="M5:M13" si="1">+AVERAGE(F5:L5)</f>
        <v>0</v>
      </c>
      <c r="N5" s="22"/>
    </row>
    <row r="6" spans="1:14" ht="22.35" customHeight="1">
      <c r="A6" s="55" t="s">
        <v>748</v>
      </c>
      <c r="B6" s="29">
        <f>+IF('T4a Investment baseline Input'!B22&gt;0,'T4a Investment baseline Input'!B22,0)</f>
        <v>0</v>
      </c>
      <c r="C6" s="29">
        <f>+IF('T4a Investment baseline Input'!C22&gt;0,'T4a Investment baseline Input'!C22,0)</f>
        <v>0</v>
      </c>
      <c r="D6" s="29">
        <f>+IF('T4a Investment baseline Input'!D22&gt;0,'T4a Investment baseline Input'!D22,0)</f>
        <v>0</v>
      </c>
      <c r="E6" s="67">
        <f t="shared" si="0"/>
        <v>0</v>
      </c>
      <c r="F6" s="29">
        <f>+IF('T4a Investment baseline Input'!E22&gt;0,'T4a Investment baseline Input'!E22,0)</f>
        <v>0</v>
      </c>
      <c r="G6" s="29">
        <f>+IF('T4a Investment baseline Input'!F22&gt;0,'T4a Investment baseline Input'!F22,0)</f>
        <v>0</v>
      </c>
      <c r="H6" s="29">
        <f>+IF('T4a Investment baseline Input'!G22&gt;0,'T4a Investment baseline Input'!G22,0)</f>
        <v>0</v>
      </c>
      <c r="I6" s="29">
        <f>+IF('T4a Investment baseline Input'!H22&gt;0,'T4a Investment baseline Input'!H22,0)</f>
        <v>0</v>
      </c>
      <c r="J6" s="29">
        <f>+IF('T4a Investment baseline Input'!I22&gt;0,'T4a Investment baseline Input'!I22,0)</f>
        <v>0</v>
      </c>
      <c r="K6" s="29">
        <f>+IF('T4a Investment baseline Input'!J22&gt;0,'T4a Investment baseline Input'!J22,0)</f>
        <v>0</v>
      </c>
      <c r="L6" s="29">
        <f>+IF('T4a Investment baseline Input'!K22&gt;0,'T4a Investment baseline Input'!K22,0)</f>
        <v>0</v>
      </c>
      <c r="M6" s="56">
        <f t="shared" si="1"/>
        <v>0</v>
      </c>
      <c r="N6" s="22"/>
    </row>
    <row r="7" spans="1:14" ht="22.35" customHeight="1">
      <c r="A7" s="55" t="s">
        <v>749</v>
      </c>
      <c r="B7" s="29">
        <f>+IF('T4a Investment baseline Input'!B29&gt;0,'T4a Investment baseline Input'!B29,0)</f>
        <v>0</v>
      </c>
      <c r="C7" s="29">
        <f>+IF('T4a Investment baseline Input'!C29&gt;0,'T4a Investment baseline Input'!C29,0)</f>
        <v>0</v>
      </c>
      <c r="D7" s="29">
        <f>+IF('T4a Investment baseline Input'!D29&gt;0,'T4a Investment baseline Input'!D29,0)</f>
        <v>0</v>
      </c>
      <c r="E7" s="67">
        <f t="shared" si="0"/>
        <v>0</v>
      </c>
      <c r="F7" s="29">
        <f>+IF('T4a Investment baseline Input'!E29&gt;0,'T4a Investment baseline Input'!E29,0)</f>
        <v>0</v>
      </c>
      <c r="G7" s="29">
        <f>+IF('T4a Investment baseline Input'!F29&gt;0,'T4a Investment baseline Input'!F29,0)</f>
        <v>0</v>
      </c>
      <c r="H7" s="29">
        <f>+IF('T4a Investment baseline Input'!G29&gt;0,'T4a Investment baseline Input'!G29,0)</f>
        <v>0</v>
      </c>
      <c r="I7" s="29">
        <f>+IF('T4a Investment baseline Input'!H29&gt;0,'T4a Investment baseline Input'!H29,0)</f>
        <v>0</v>
      </c>
      <c r="J7" s="29">
        <f>+IF('T4a Investment baseline Input'!I29&gt;0,'T4a Investment baseline Input'!I29,0)</f>
        <v>0</v>
      </c>
      <c r="K7" s="29">
        <f>+IF('T4a Investment baseline Input'!J29&gt;0,'T4a Investment baseline Input'!J29,0)</f>
        <v>0</v>
      </c>
      <c r="L7" s="29">
        <f>+IF('T4a Investment baseline Input'!K29&gt;0,'T4a Investment baseline Input'!K29,0)</f>
        <v>0</v>
      </c>
      <c r="M7" s="56">
        <f t="shared" si="1"/>
        <v>0</v>
      </c>
      <c r="N7" s="22"/>
    </row>
    <row r="8" spans="1:14" ht="22.35" customHeight="1">
      <c r="A8" s="55" t="s">
        <v>750</v>
      </c>
      <c r="B8" s="29">
        <f>+IF('T4a Investment baseline Input'!B39&gt;0,'T4a Investment baseline Input'!B39,0)</f>
        <v>0</v>
      </c>
      <c r="C8" s="29">
        <f>+IF('T4a Investment baseline Input'!C39&gt;0,'T4a Investment baseline Input'!C39,0)</f>
        <v>0</v>
      </c>
      <c r="D8" s="29">
        <f>+IF('T4a Investment baseline Input'!D39&gt;0,'T4a Investment baseline Input'!D39,0)</f>
        <v>0</v>
      </c>
      <c r="E8" s="67">
        <f t="shared" si="0"/>
        <v>0</v>
      </c>
      <c r="F8" s="29">
        <f>+IF('T4a Investment baseline Input'!E39&gt;0,'T4a Investment baseline Input'!E39,0)</f>
        <v>0</v>
      </c>
      <c r="G8" s="29">
        <f>+IF('T4a Investment baseline Input'!F39&gt;0,'T4a Investment baseline Input'!F39,0)</f>
        <v>0</v>
      </c>
      <c r="H8" s="29">
        <f>+IF('T4a Investment baseline Input'!G39&gt;0,'T4a Investment baseline Input'!G39,0)</f>
        <v>0</v>
      </c>
      <c r="I8" s="29">
        <f>+IF('T4a Investment baseline Input'!H39&gt;0,'T4a Investment baseline Input'!H39,0)</f>
        <v>0</v>
      </c>
      <c r="J8" s="29">
        <f>+IF('T4a Investment baseline Input'!I39&gt;0,'T4a Investment baseline Input'!I39,0)</f>
        <v>0</v>
      </c>
      <c r="K8" s="29">
        <f>+IF('T4a Investment baseline Input'!J39&gt;0,'T4a Investment baseline Input'!J39,0)</f>
        <v>0</v>
      </c>
      <c r="L8" s="29">
        <f>+IF('T4a Investment baseline Input'!K39&gt;0,'T4a Investment baseline Input'!K39,0)</f>
        <v>0</v>
      </c>
      <c r="M8" s="56">
        <f t="shared" si="1"/>
        <v>0</v>
      </c>
      <c r="N8" s="22"/>
    </row>
    <row r="9" spans="1:14" ht="22.35" customHeight="1">
      <c r="A9" s="55" t="s">
        <v>751</v>
      </c>
      <c r="B9" s="29">
        <f>+IF('T4a Investment baseline Input'!B46&gt;0,'T4a Investment baseline Input'!B46,0)</f>
        <v>0</v>
      </c>
      <c r="C9" s="29">
        <f>+IF('T4a Investment baseline Input'!C46&gt;0,'T4a Investment baseline Input'!C46,0)</f>
        <v>0</v>
      </c>
      <c r="D9" s="29">
        <f>+IF('T4a Investment baseline Input'!D46&gt;0,'T4a Investment baseline Input'!D46,0)</f>
        <v>0</v>
      </c>
      <c r="E9" s="67">
        <f t="shared" si="0"/>
        <v>0</v>
      </c>
      <c r="F9" s="29">
        <f>+IF('T4a Investment baseline Input'!E46&gt;0,'T4a Investment baseline Input'!E46,0)</f>
        <v>0</v>
      </c>
      <c r="G9" s="29">
        <f>+IF('T4a Investment baseline Input'!F46&gt;0,'T4a Investment baseline Input'!F46,0)</f>
        <v>0</v>
      </c>
      <c r="H9" s="29">
        <f>+IF('T4a Investment baseline Input'!G46&gt;0,'T4a Investment baseline Input'!G46,0)</f>
        <v>0</v>
      </c>
      <c r="I9" s="29">
        <f>+IF('T4a Investment baseline Input'!H46&gt;0,'T4a Investment baseline Input'!H46,0)</f>
        <v>0</v>
      </c>
      <c r="J9" s="29">
        <f>+IF('T4a Investment baseline Input'!I46&gt;0,'T4a Investment baseline Input'!I46,0)</f>
        <v>0</v>
      </c>
      <c r="K9" s="29">
        <f>+IF('T4a Investment baseline Input'!J46&gt;0,'T4a Investment baseline Input'!J46,0)</f>
        <v>0</v>
      </c>
      <c r="L9" s="29">
        <f>+IF('T4a Investment baseline Input'!K46&gt;0,'T4a Investment baseline Input'!K46,0)</f>
        <v>0</v>
      </c>
      <c r="M9" s="56">
        <f t="shared" si="1"/>
        <v>0</v>
      </c>
      <c r="N9" s="22"/>
    </row>
    <row r="10" spans="1:14" ht="22.35" customHeight="1">
      <c r="A10" s="55" t="s">
        <v>752</v>
      </c>
      <c r="B10" s="29">
        <f>+IF('T4a Investment baseline Input'!B53&gt;0,'T4a Investment baseline Input'!B53,0)</f>
        <v>0</v>
      </c>
      <c r="C10" s="29">
        <f>+IF('T4a Investment baseline Input'!C53&gt;0,'T4a Investment baseline Input'!C53,0)</f>
        <v>0</v>
      </c>
      <c r="D10" s="29">
        <f>+IF('T4a Investment baseline Input'!D53&gt;0,'T4a Investment baseline Input'!D53,0)</f>
        <v>0</v>
      </c>
      <c r="E10" s="67">
        <f t="shared" si="0"/>
        <v>0</v>
      </c>
      <c r="F10" s="29">
        <f>+IF('T4a Investment baseline Input'!E53&gt;0,'T4a Investment baseline Input'!E53,0)</f>
        <v>0</v>
      </c>
      <c r="G10" s="29">
        <f>+IF('T4a Investment baseline Input'!F53&gt;0,'T4a Investment baseline Input'!F53,0)</f>
        <v>0</v>
      </c>
      <c r="H10" s="29">
        <f>+IF('T4a Investment baseline Input'!G53&gt;0,'T4a Investment baseline Input'!G53,0)</f>
        <v>0</v>
      </c>
      <c r="I10" s="29">
        <f>+IF('T4a Investment baseline Input'!H53&gt;0,'T4a Investment baseline Input'!H53,0)</f>
        <v>0</v>
      </c>
      <c r="J10" s="29">
        <f>+IF('T4a Investment baseline Input'!I53&gt;0,'T4a Investment baseline Input'!I53,0)</f>
        <v>0</v>
      </c>
      <c r="K10" s="29">
        <f>+IF('T4a Investment baseline Input'!J53&gt;0,'T4a Investment baseline Input'!J53,0)</f>
        <v>0</v>
      </c>
      <c r="L10" s="29">
        <f>+IF('T4a Investment baseline Input'!K53&gt;0,'T4a Investment baseline Input'!K53,0)</f>
        <v>0</v>
      </c>
      <c r="M10" s="56">
        <f t="shared" si="1"/>
        <v>0</v>
      </c>
      <c r="N10" s="22"/>
    </row>
    <row r="11" spans="1:14" ht="22.35" customHeight="1">
      <c r="A11" s="55" t="s">
        <v>753</v>
      </c>
      <c r="B11" s="29">
        <f>+IF('T4a Investment baseline Input'!B60&gt;0,'T4a Investment baseline Input'!B60,0)</f>
        <v>0</v>
      </c>
      <c r="C11" s="29">
        <f>+IF('T4a Investment baseline Input'!C60&gt;0,'T4a Investment baseline Input'!C60,0)</f>
        <v>0</v>
      </c>
      <c r="D11" s="29">
        <f>+IF('T4a Investment baseline Input'!D60&gt;0,'T4a Investment baseline Input'!D60,0)</f>
        <v>0</v>
      </c>
      <c r="E11" s="67">
        <f t="shared" si="0"/>
        <v>0</v>
      </c>
      <c r="F11" s="29">
        <f>+IF('T4a Investment baseline Input'!E60&gt;0,'T4a Investment baseline Input'!E60,0)</f>
        <v>0</v>
      </c>
      <c r="G11" s="29">
        <f>+IF('T4a Investment baseline Input'!F60&gt;0,'T4a Investment baseline Input'!F60,0)</f>
        <v>0</v>
      </c>
      <c r="H11" s="29">
        <f>+IF('T4a Investment baseline Input'!G60&gt;0,'T4a Investment baseline Input'!G60,0)</f>
        <v>0</v>
      </c>
      <c r="I11" s="29">
        <f>+IF('T4a Investment baseline Input'!H60&gt;0,'T4a Investment baseline Input'!H60,0)</f>
        <v>0</v>
      </c>
      <c r="J11" s="29">
        <f>+IF('T4a Investment baseline Input'!I60&gt;0,'T4a Investment baseline Input'!I60,0)</f>
        <v>0</v>
      </c>
      <c r="K11" s="29">
        <f>+IF('T4a Investment baseline Input'!J60&gt;0,'T4a Investment baseline Input'!J60,0)</f>
        <v>0</v>
      </c>
      <c r="L11" s="29">
        <f>+IF('T4a Investment baseline Input'!K60&gt;0,'T4a Investment baseline Input'!K60,0)</f>
        <v>0</v>
      </c>
      <c r="M11" s="56">
        <f t="shared" si="1"/>
        <v>0</v>
      </c>
      <c r="N11" s="22"/>
    </row>
    <row r="12" spans="1:14" ht="22.35" customHeight="1">
      <c r="A12" s="55" t="s">
        <v>754</v>
      </c>
      <c r="B12" s="29">
        <f>+IF('T4a Investment baseline Input'!B67&gt;0,'T4a Investment baseline Input'!B67,0)</f>
        <v>0</v>
      </c>
      <c r="C12" s="29">
        <f>+IF('T4a Investment baseline Input'!C67&gt;0,'T4a Investment baseline Input'!C67,0)</f>
        <v>0</v>
      </c>
      <c r="D12" s="29">
        <f>+IF('T4a Investment baseline Input'!D67&gt;0,'T4a Investment baseline Input'!D67,0)</f>
        <v>0</v>
      </c>
      <c r="E12" s="67">
        <f t="shared" si="0"/>
        <v>0</v>
      </c>
      <c r="F12" s="29">
        <f>+IF('T4a Investment baseline Input'!E67&gt;0,'T4a Investment baseline Input'!E67,0)</f>
        <v>0</v>
      </c>
      <c r="G12" s="29">
        <f>+IF('T4a Investment baseline Input'!F67&gt;0,'T4a Investment baseline Input'!F67,0)</f>
        <v>0</v>
      </c>
      <c r="H12" s="29">
        <f>+IF('T4a Investment baseline Input'!G67&gt;0,'T4a Investment baseline Input'!G67,0)</f>
        <v>0</v>
      </c>
      <c r="I12" s="29">
        <f>+IF('T4a Investment baseline Input'!H67&gt;0,'T4a Investment baseline Input'!H67,0)</f>
        <v>0</v>
      </c>
      <c r="J12" s="29">
        <f>+IF('T4a Investment baseline Input'!I67&gt;0,'T4a Investment baseline Input'!I67,0)</f>
        <v>0</v>
      </c>
      <c r="K12" s="29">
        <f>+IF('T4a Investment baseline Input'!J67&gt;0,'T4a Investment baseline Input'!J67,0)</f>
        <v>0</v>
      </c>
      <c r="L12" s="29">
        <f>+IF('T4a Investment baseline Input'!K67&gt;0,'T4a Investment baseline Input'!K67,0)</f>
        <v>0</v>
      </c>
      <c r="M12" s="56">
        <f t="shared" si="1"/>
        <v>0</v>
      </c>
      <c r="N12" s="22"/>
    </row>
    <row r="13" spans="1:14" ht="22.35" customHeight="1">
      <c r="A13" s="57" t="s">
        <v>755</v>
      </c>
      <c r="B13" s="58">
        <f>+IF('T4a Investment baseline Input'!B76&gt;0,'T4a Investment baseline Input'!B76,0)</f>
        <v>0</v>
      </c>
      <c r="C13" s="58">
        <f>+IF('T4a Investment baseline Input'!C76&gt;0,'T4a Investment baseline Input'!C76,0)</f>
        <v>0</v>
      </c>
      <c r="D13" s="58">
        <f>+IF('T4a Investment baseline Input'!D76&gt;0,'T4a Investment baseline Input'!D76,0)</f>
        <v>0</v>
      </c>
      <c r="E13" s="68">
        <f t="shared" si="0"/>
        <v>0</v>
      </c>
      <c r="F13" s="58">
        <f>+IF('T4a Investment baseline Input'!E76&gt;0,'T4a Investment baseline Input'!E76,0)</f>
        <v>0</v>
      </c>
      <c r="G13" s="58">
        <f>+IF('T4a Investment baseline Input'!F76&gt;0,'T4a Investment baseline Input'!F76,0)</f>
        <v>0</v>
      </c>
      <c r="H13" s="58">
        <f>+IF('T4a Investment baseline Input'!G76&gt;0,'T4a Investment baseline Input'!G76,0)</f>
        <v>0</v>
      </c>
      <c r="I13" s="58">
        <f>+IF('T4a Investment baseline Input'!H76&gt;0,'T4a Investment baseline Input'!H76,0)</f>
        <v>0</v>
      </c>
      <c r="J13" s="58">
        <f>+IF('T4a Investment baseline Input'!I76&gt;0,'T4a Investment baseline Input'!I76,0)</f>
        <v>0</v>
      </c>
      <c r="K13" s="58">
        <f>+IF('T4a Investment baseline Input'!J76&gt;0,'T4a Investment baseline Input'!J76,0)</f>
        <v>0</v>
      </c>
      <c r="L13" s="58">
        <f>+IF('T4a Investment baseline Input'!K76&gt;0,'T4a Investment baseline Input'!K76,0)</f>
        <v>0</v>
      </c>
      <c r="M13" s="56">
        <f t="shared" si="1"/>
        <v>0</v>
      </c>
      <c r="N13" s="22"/>
    </row>
    <row r="14" spans="1:14" ht="22.35" customHeight="1">
      <c r="A14" s="55" t="s">
        <v>756</v>
      </c>
      <c r="B14" s="60">
        <f>SUM(B4:B13)</f>
        <v>0</v>
      </c>
      <c r="C14" s="60">
        <f t="shared" ref="C14:D14" si="2">SUM(C4:C13)</f>
        <v>0</v>
      </c>
      <c r="D14" s="60">
        <f t="shared" si="2"/>
        <v>0</v>
      </c>
      <c r="E14" s="67">
        <f t="shared" si="0"/>
        <v>0</v>
      </c>
      <c r="F14" s="60">
        <f>SUM(F4:F13)</f>
        <v>0</v>
      </c>
      <c r="G14" s="60">
        <f t="shared" ref="G14:L14" si="3">SUM(G4:G13)</f>
        <v>0</v>
      </c>
      <c r="H14" s="60">
        <f t="shared" si="3"/>
        <v>0</v>
      </c>
      <c r="I14" s="60">
        <f t="shared" si="3"/>
        <v>0</v>
      </c>
      <c r="J14" s="60">
        <f t="shared" si="3"/>
        <v>0</v>
      </c>
      <c r="K14" s="60">
        <f t="shared" si="3"/>
        <v>0</v>
      </c>
      <c r="L14" s="58">
        <f t="shared" si="3"/>
        <v>0</v>
      </c>
      <c r="M14" s="61">
        <f t="shared" ref="M14:M17" si="4">+AVERAGE(G14:L14)</f>
        <v>0</v>
      </c>
      <c r="N14" s="22"/>
    </row>
    <row r="15" spans="1:14" ht="22.35" customHeight="1">
      <c r="A15" s="46" t="s">
        <v>757</v>
      </c>
      <c r="B15" s="34"/>
      <c r="C15" s="34"/>
      <c r="D15" s="34"/>
      <c r="E15" s="62"/>
      <c r="F15" s="30">
        <f>+IF('T4a Investment baseline Input'!E5&gt;0,'T4a Investment baseline Input'!E5,0)</f>
        <v>0</v>
      </c>
      <c r="G15" s="30">
        <f>+IF('T4a Investment baseline Input'!F5&gt;0,'T4a Investment baseline Input'!F5,0)</f>
        <v>0</v>
      </c>
      <c r="H15" s="30">
        <f>+IF('T4a Investment baseline Input'!G5&gt;0,'T4a Investment baseline Input'!G5,0)</f>
        <v>0</v>
      </c>
      <c r="I15" s="30">
        <f>+IF('T4a Investment baseline Input'!H5&gt;0,'T4a Investment baseline Input'!H5,0)</f>
        <v>0</v>
      </c>
      <c r="J15" s="30">
        <f>+IF('T4a Investment baseline Input'!I5&gt;0,'T4a Investment baseline Input'!I5,0)</f>
        <v>0</v>
      </c>
      <c r="K15" s="30">
        <f>+IF('T4a Investment baseline Input'!J5&gt;0,'T4a Investment baseline Input'!J5,0)</f>
        <v>0</v>
      </c>
      <c r="L15" s="30">
        <f>+IF('T4a Investment baseline Input'!K5&gt;0,'T4a Investment baseline Input'!K5,0)</f>
        <v>0</v>
      </c>
      <c r="M15" s="61">
        <f t="shared" si="4"/>
        <v>0</v>
      </c>
      <c r="N15" s="22"/>
    </row>
    <row r="16" spans="1:14" ht="22.35" customHeight="1">
      <c r="A16" s="66" t="s">
        <v>758</v>
      </c>
      <c r="B16" s="63">
        <f t="shared" ref="B16:D16" si="5">B14-B15</f>
        <v>0</v>
      </c>
      <c r="C16" s="63">
        <f t="shared" si="5"/>
        <v>0</v>
      </c>
      <c r="D16" s="63">
        <f t="shared" si="5"/>
        <v>0</v>
      </c>
      <c r="E16" s="64">
        <f>E14-E15</f>
        <v>0</v>
      </c>
      <c r="F16" s="63">
        <f>F14-F15</f>
        <v>0</v>
      </c>
      <c r="G16" s="63">
        <f>G14-G15</f>
        <v>0</v>
      </c>
      <c r="H16" s="63">
        <f t="shared" ref="H16:K16" si="6">H14-H15</f>
        <v>0</v>
      </c>
      <c r="I16" s="63">
        <f t="shared" si="6"/>
        <v>0</v>
      </c>
      <c r="J16" s="63">
        <f t="shared" si="6"/>
        <v>0</v>
      </c>
      <c r="K16" s="63">
        <f t="shared" si="6"/>
        <v>0</v>
      </c>
      <c r="L16" s="63">
        <f>L14-L15</f>
        <v>0</v>
      </c>
      <c r="M16" s="61">
        <f>M14-M15</f>
        <v>0</v>
      </c>
      <c r="N16" s="22"/>
    </row>
    <row r="17" spans="1:14" ht="22.35" customHeight="1">
      <c r="A17" s="46" t="s">
        <v>759</v>
      </c>
      <c r="B17" s="30">
        <f>'T4a Investment baseline Input'!B4</f>
        <v>0</v>
      </c>
      <c r="C17" s="30">
        <f>'T4a Investment baseline Input'!C4</f>
        <v>0</v>
      </c>
      <c r="D17" s="30">
        <f>'T4a Investment baseline Input'!D4</f>
        <v>0</v>
      </c>
      <c r="E17" s="67">
        <f t="shared" ref="E17" si="7">AVERAGE(B17:D17)</f>
        <v>0</v>
      </c>
      <c r="F17" s="30">
        <f>'T4a Investment baseline Input'!E4</f>
        <v>0</v>
      </c>
      <c r="G17" s="30">
        <f>'T4a Investment baseline Input'!F4</f>
        <v>0</v>
      </c>
      <c r="H17" s="30">
        <f>'T4a Investment baseline Input'!G4</f>
        <v>0</v>
      </c>
      <c r="I17" s="30">
        <f>'T4a Investment baseline Input'!H4</f>
        <v>0</v>
      </c>
      <c r="J17" s="30">
        <f>'T4a Investment baseline Input'!I4</f>
        <v>0</v>
      </c>
      <c r="K17" s="30">
        <f>'T4a Investment baseline Input'!J4</f>
        <v>0</v>
      </c>
      <c r="L17" s="30">
        <f>'T4a Investment baseline Input'!K4</f>
        <v>0</v>
      </c>
      <c r="M17" s="59">
        <f t="shared" si="4"/>
        <v>0</v>
      </c>
      <c r="N17" s="22"/>
    </row>
    <row r="18" spans="1:14" ht="22.35" customHeight="1">
      <c r="A18" s="65" t="s">
        <v>760</v>
      </c>
      <c r="B18" s="61" t="str">
        <f>IF(B17&gt;0,B16/B17,"-")</f>
        <v>-</v>
      </c>
      <c r="C18" s="61" t="str">
        <f t="shared" ref="C18:L18" si="8">IF(C17&gt;0,C16/C17,"-")</f>
        <v>-</v>
      </c>
      <c r="D18" s="61" t="str">
        <f t="shared" si="8"/>
        <v>-</v>
      </c>
      <c r="E18" s="64" t="str">
        <f t="shared" si="8"/>
        <v>-</v>
      </c>
      <c r="F18" s="61" t="str">
        <f t="shared" si="8"/>
        <v>-</v>
      </c>
      <c r="G18" s="61" t="str">
        <f t="shared" si="8"/>
        <v>-</v>
      </c>
      <c r="H18" s="61" t="str">
        <f t="shared" si="8"/>
        <v>-</v>
      </c>
      <c r="I18" s="61" t="str">
        <f t="shared" si="8"/>
        <v>-</v>
      </c>
      <c r="J18" s="61" t="str">
        <f t="shared" si="8"/>
        <v>-</v>
      </c>
      <c r="K18" s="61" t="str">
        <f t="shared" si="8"/>
        <v>-</v>
      </c>
      <c r="L18" s="61" t="str">
        <f t="shared" si="8"/>
        <v>-</v>
      </c>
      <c r="M18" s="59" t="str">
        <f>IF(SUM(G18:L18)&gt;0,+AVERAGE(G18:L18),"-")</f>
        <v>-</v>
      </c>
      <c r="N18" s="22"/>
    </row>
  </sheetData>
  <mergeCells count="2">
    <mergeCell ref="A2:M2"/>
    <mergeCell ref="A1:M1"/>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2"/>
  <sheetViews>
    <sheetView topLeftCell="A25" zoomScaleNormal="100" workbookViewId="0">
      <selection activeCell="A44" sqref="A44"/>
    </sheetView>
  </sheetViews>
  <sheetFormatPr defaultColWidth="8.85546875" defaultRowHeight="15"/>
  <cols>
    <col min="1" max="1" width="125.42578125" style="91" customWidth="1"/>
    <col min="2" max="2" width="16.7109375" customWidth="1"/>
    <col min="3" max="3" width="27.7109375" customWidth="1"/>
    <col min="4" max="4" width="32.42578125" customWidth="1"/>
    <col min="6" max="6" width="31.85546875" customWidth="1"/>
  </cols>
  <sheetData>
    <row r="1" spans="1:1" ht="31.5">
      <c r="A1" s="100" t="s">
        <v>511</v>
      </c>
    </row>
    <row r="2" spans="1:1" ht="18.75">
      <c r="A2" s="98"/>
    </row>
    <row r="3" spans="1:1" ht="30">
      <c r="A3" s="152" t="s">
        <v>512</v>
      </c>
    </row>
    <row r="4" spans="1:1">
      <c r="A4" s="152"/>
    </row>
    <row r="5" spans="1:1">
      <c r="A5" s="152" t="s">
        <v>513</v>
      </c>
    </row>
    <row r="6" spans="1:1">
      <c r="A6" s="152"/>
    </row>
    <row r="7" spans="1:1">
      <c r="A7" s="152" t="s">
        <v>514</v>
      </c>
    </row>
    <row r="10" spans="1:1" ht="23.25">
      <c r="A10" s="99" t="s">
        <v>551</v>
      </c>
    </row>
    <row r="11" spans="1:1">
      <c r="A11" s="152" t="s">
        <v>552</v>
      </c>
    </row>
    <row r="12" spans="1:1" ht="30">
      <c r="A12" s="152" t="s">
        <v>553</v>
      </c>
    </row>
    <row r="13" spans="1:1">
      <c r="A13" s="152" t="s">
        <v>554</v>
      </c>
    </row>
    <row r="15" spans="1:1" ht="23.25">
      <c r="A15" s="99" t="s">
        <v>555</v>
      </c>
    </row>
    <row r="17" spans="1:6" ht="30">
      <c r="A17" s="152" t="s">
        <v>556</v>
      </c>
    </row>
    <row r="18" spans="1:6" ht="30">
      <c r="A18" s="152" t="s">
        <v>557</v>
      </c>
    </row>
    <row r="19" spans="1:6">
      <c r="A19" s="152" t="s">
        <v>558</v>
      </c>
    </row>
    <row r="20" spans="1:6" ht="30">
      <c r="A20" s="152" t="s">
        <v>559</v>
      </c>
    </row>
    <row r="23" spans="1:6">
      <c r="B23" s="195" t="s">
        <v>515</v>
      </c>
      <c r="C23" s="195" t="s">
        <v>518</v>
      </c>
      <c r="D23" s="195" t="s">
        <v>520</v>
      </c>
      <c r="F23" s="196" t="s">
        <v>560</v>
      </c>
    </row>
    <row r="24" spans="1:6">
      <c r="B24" s="197">
        <v>0</v>
      </c>
      <c r="C24" s="198" t="s">
        <v>519</v>
      </c>
      <c r="D24" s="199"/>
      <c r="F24" t="s">
        <v>561</v>
      </c>
    </row>
    <row r="25" spans="1:6">
      <c r="B25" s="197">
        <v>1</v>
      </c>
      <c r="C25" s="200"/>
      <c r="D25" s="199"/>
      <c r="F25" t="s">
        <v>562</v>
      </c>
    </row>
    <row r="26" spans="1:6">
      <c r="B26" s="197">
        <v>2</v>
      </c>
      <c r="C26" s="200" t="s">
        <v>560</v>
      </c>
      <c r="D26" s="199"/>
      <c r="F26" t="s">
        <v>563</v>
      </c>
    </row>
    <row r="27" spans="1:6">
      <c r="B27" s="197">
        <v>3</v>
      </c>
      <c r="C27" s="200"/>
      <c r="D27" s="199"/>
      <c r="F27" t="s">
        <v>564</v>
      </c>
    </row>
    <row r="28" spans="1:6">
      <c r="B28" s="197">
        <v>4</v>
      </c>
      <c r="C28" s="200"/>
      <c r="D28" s="199"/>
    </row>
    <row r="29" spans="1:6">
      <c r="B29" s="197">
        <v>5</v>
      </c>
      <c r="C29" s="200"/>
      <c r="D29" s="199"/>
      <c r="F29" t="s">
        <v>524</v>
      </c>
    </row>
    <row r="30" spans="1:6">
      <c r="B30" s="197">
        <v>6</v>
      </c>
      <c r="C30" s="200"/>
      <c r="D30" s="199"/>
      <c r="F30" t="s">
        <v>523</v>
      </c>
    </row>
    <row r="31" spans="1:6">
      <c r="B31" s="197">
        <v>7</v>
      </c>
      <c r="C31" s="200"/>
      <c r="D31" s="199"/>
    </row>
    <row r="32" spans="1:6">
      <c r="B32" s="197">
        <v>8</v>
      </c>
      <c r="C32" s="200"/>
      <c r="D32" s="199"/>
    </row>
    <row r="33" spans="1:7">
      <c r="B33" s="197">
        <v>9</v>
      </c>
      <c r="C33" s="200"/>
      <c r="D33" s="199"/>
    </row>
    <row r="34" spans="1:7">
      <c r="B34" s="197">
        <v>10</v>
      </c>
      <c r="C34" s="200"/>
      <c r="D34" s="199"/>
    </row>
    <row r="35" spans="1:7">
      <c r="B35" s="197">
        <v>11</v>
      </c>
      <c r="C35" s="200"/>
      <c r="D35" s="199"/>
    </row>
    <row r="36" spans="1:7">
      <c r="B36" s="197">
        <v>12</v>
      </c>
      <c r="C36" s="200"/>
      <c r="D36" s="199"/>
    </row>
    <row r="42" spans="1:7" ht="23.25">
      <c r="A42" s="99" t="s">
        <v>565</v>
      </c>
    </row>
    <row r="43" spans="1:7">
      <c r="D43" s="201" t="s">
        <v>530</v>
      </c>
    </row>
    <row r="44" spans="1:7">
      <c r="A44" s="152" t="s">
        <v>566</v>
      </c>
      <c r="C44" s="195" t="s">
        <v>515</v>
      </c>
      <c r="D44" s="195" t="s">
        <v>572</v>
      </c>
      <c r="E44" s="195" t="s">
        <v>573</v>
      </c>
    </row>
    <row r="45" spans="1:7" ht="30">
      <c r="A45" s="152" t="s">
        <v>567</v>
      </c>
      <c r="C45" s="202">
        <v>1</v>
      </c>
      <c r="D45" s="203"/>
      <c r="E45" s="199"/>
    </row>
    <row r="46" spans="1:7">
      <c r="A46" s="152" t="s">
        <v>568</v>
      </c>
      <c r="C46" s="202">
        <v>2</v>
      </c>
      <c r="D46" s="203"/>
      <c r="E46" s="199"/>
      <c r="G46" t="s">
        <v>525</v>
      </c>
    </row>
    <row r="47" spans="1:7">
      <c r="A47" s="152"/>
      <c r="C47" s="202">
        <v>3</v>
      </c>
      <c r="D47" s="203"/>
      <c r="E47" s="199"/>
      <c r="G47" t="s">
        <v>526</v>
      </c>
    </row>
    <row r="48" spans="1:7" ht="30">
      <c r="A48" s="152" t="s">
        <v>569</v>
      </c>
      <c r="C48" s="202">
        <v>4</v>
      </c>
      <c r="D48" s="203"/>
      <c r="E48" s="199"/>
    </row>
    <row r="49" spans="1:7">
      <c r="A49" s="152" t="s">
        <v>570</v>
      </c>
      <c r="C49" s="202">
        <v>5</v>
      </c>
      <c r="D49" s="203"/>
      <c r="E49" s="199"/>
    </row>
    <row r="50" spans="1:7" ht="30">
      <c r="A50" s="152" t="s">
        <v>571</v>
      </c>
      <c r="C50" s="202">
        <v>6</v>
      </c>
      <c r="D50" s="203"/>
      <c r="E50" s="199"/>
    </row>
    <row r="51" spans="1:7">
      <c r="C51" s="202">
        <v>7</v>
      </c>
      <c r="D51" s="203"/>
      <c r="E51" s="199"/>
    </row>
    <row r="52" spans="1:7">
      <c r="C52" s="202">
        <v>8</v>
      </c>
      <c r="D52" s="203"/>
      <c r="E52" s="199"/>
    </row>
    <row r="53" spans="1:7">
      <c r="C53" s="202">
        <v>9</v>
      </c>
      <c r="D53" s="203"/>
      <c r="E53" s="199"/>
    </row>
    <row r="54" spans="1:7">
      <c r="C54" s="202">
        <v>10</v>
      </c>
      <c r="D54" s="203"/>
      <c r="E54" s="199"/>
      <c r="G54" t="s">
        <v>574</v>
      </c>
    </row>
    <row r="55" spans="1:7">
      <c r="C55" s="202">
        <v>11</v>
      </c>
      <c r="D55" s="203"/>
      <c r="E55" s="199"/>
      <c r="G55" t="s">
        <v>574</v>
      </c>
    </row>
    <row r="56" spans="1:7">
      <c r="C56" s="202">
        <v>12</v>
      </c>
      <c r="D56" s="203"/>
      <c r="E56" s="199"/>
      <c r="G56" t="s">
        <v>575</v>
      </c>
    </row>
    <row r="57" spans="1:7">
      <c r="C57" s="202">
        <v>13</v>
      </c>
      <c r="D57" s="203"/>
      <c r="E57" s="199"/>
      <c r="G57" t="s">
        <v>576</v>
      </c>
    </row>
    <row r="58" spans="1:7">
      <c r="C58" s="202">
        <v>14</v>
      </c>
      <c r="D58" s="203"/>
      <c r="E58" s="199"/>
      <c r="G58" t="s">
        <v>577</v>
      </c>
    </row>
    <row r="59" spans="1:7">
      <c r="C59" s="202">
        <v>15</v>
      </c>
      <c r="D59" s="203"/>
      <c r="E59" s="199"/>
      <c r="G59" t="s">
        <v>578</v>
      </c>
    </row>
    <row r="60" spans="1:7">
      <c r="C60" s="202">
        <v>16</v>
      </c>
      <c r="D60" s="203"/>
      <c r="E60" s="199"/>
      <c r="G60" t="s">
        <v>579</v>
      </c>
    </row>
    <row r="61" spans="1:7">
      <c r="C61" s="202">
        <v>17</v>
      </c>
      <c r="D61" s="203"/>
      <c r="E61" s="199"/>
      <c r="G61" t="s">
        <v>580</v>
      </c>
    </row>
    <row r="62" spans="1:7">
      <c r="E62" s="199"/>
      <c r="G62" t="s">
        <v>580</v>
      </c>
    </row>
  </sheetData>
  <dataValidations count="5">
    <dataValidation type="list" allowBlank="1" showInputMessage="1" showErrorMessage="1" sqref="F29:F30 D24:D36">
      <formula1>$F$30:$F$31</formula1>
    </dataValidation>
    <dataValidation type="list" allowBlank="1" showInputMessage="1" showErrorMessage="1" sqref="F23:F27 C25:C36">
      <formula1>$F$24:$F$28</formula1>
    </dataValidation>
    <dataValidation type="list" allowBlank="1" showInputMessage="1" showErrorMessage="1" sqref="F28 C24">
      <formula1>$F$24:$F$29</formula1>
    </dataValidation>
    <dataValidation type="list" allowBlank="1" showInputMessage="1" showErrorMessage="1" sqref="G46:G47 E45:E61">
      <formula1>$F$58:$F$59</formula1>
    </dataValidation>
    <dataValidation type="list" allowBlank="1" showInputMessage="1" showErrorMessage="1" sqref="G54:G62 D45:D61">
      <formula1>$F$66:$F$74</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election activeCell="B3" sqref="B3"/>
    </sheetView>
  </sheetViews>
  <sheetFormatPr defaultColWidth="10.7109375" defaultRowHeight="15"/>
  <cols>
    <col min="1" max="1" width="12.7109375" style="5" bestFit="1" customWidth="1"/>
    <col min="2" max="2" width="72.42578125" bestFit="1" customWidth="1"/>
  </cols>
  <sheetData>
    <row r="1" spans="1:2" s="2" customFormat="1" ht="33" customHeight="1">
      <c r="A1" s="17" t="s">
        <v>515</v>
      </c>
      <c r="B1" s="17" t="s">
        <v>516</v>
      </c>
    </row>
    <row r="2" spans="1:2">
      <c r="A2" s="9">
        <v>0</v>
      </c>
      <c r="B2" s="8" t="s">
        <v>517</v>
      </c>
    </row>
    <row r="3" spans="1:2">
      <c r="A3" s="9">
        <v>1</v>
      </c>
      <c r="B3" s="101" t="s">
        <v>291</v>
      </c>
    </row>
    <row r="4" spans="1:2">
      <c r="A4" s="9"/>
      <c r="B4" s="8"/>
    </row>
    <row r="5" spans="1:2">
      <c r="A5" s="9"/>
      <c r="B5" s="8"/>
    </row>
    <row r="6" spans="1:2">
      <c r="A6" s="9"/>
      <c r="B6" s="8"/>
    </row>
    <row r="7" spans="1:2">
      <c r="A7" s="9"/>
      <c r="B7" s="8"/>
    </row>
    <row r="8" spans="1:2">
      <c r="A8" s="9"/>
      <c r="B8" s="8"/>
    </row>
    <row r="9" spans="1:2">
      <c r="A9" s="9"/>
      <c r="B9" s="8"/>
    </row>
    <row r="10" spans="1:2">
      <c r="A10" s="9"/>
      <c r="B10" s="8"/>
    </row>
    <row r="11" spans="1:2">
      <c r="A11" s="9"/>
      <c r="B11" s="8"/>
    </row>
    <row r="12" spans="1:2">
      <c r="A12" s="9"/>
      <c r="B12" s="8"/>
    </row>
    <row r="13" spans="1:2">
      <c r="A13" s="9"/>
      <c r="B13" s="8"/>
    </row>
    <row r="14" spans="1:2">
      <c r="A14" s="9"/>
      <c r="B14" s="8"/>
    </row>
    <row r="15" spans="1:2">
      <c r="A15" s="9"/>
      <c r="B15" s="8"/>
    </row>
    <row r="16" spans="1:2">
      <c r="A16" s="9"/>
      <c r="B16" s="8"/>
    </row>
    <row r="17" spans="1:2">
      <c r="A17" s="9"/>
      <c r="B17" s="8"/>
    </row>
    <row r="18" spans="1:2">
      <c r="A18" s="9"/>
      <c r="B18" s="8"/>
    </row>
    <row r="19" spans="1:2">
      <c r="A19" s="9"/>
      <c r="B19" s="8"/>
    </row>
    <row r="20" spans="1:2">
      <c r="A20" s="9"/>
      <c r="B20" s="8"/>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9"/>
  <sheetViews>
    <sheetView zoomScale="85" zoomScaleNormal="85" workbookViewId="0">
      <selection activeCell="D4" sqref="D4"/>
    </sheetView>
  </sheetViews>
  <sheetFormatPr defaultColWidth="8.7109375" defaultRowHeight="15"/>
  <cols>
    <col min="1" max="1" width="16.28515625" style="114" customWidth="1"/>
    <col min="2" max="2" width="31.28515625" style="115" customWidth="1"/>
    <col min="3" max="3" width="21" style="115" bestFit="1" customWidth="1"/>
    <col min="4" max="4" width="132.85546875" style="108" customWidth="1"/>
    <col min="5" max="5" width="30.140625" style="108" customWidth="1"/>
    <col min="6" max="16384" width="8.7109375" style="108"/>
  </cols>
  <sheetData>
    <row r="1" spans="1:5" ht="14.85" customHeight="1">
      <c r="A1" s="219" t="s">
        <v>515</v>
      </c>
      <c r="B1" s="219" t="s">
        <v>518</v>
      </c>
      <c r="C1" s="219" t="s">
        <v>520</v>
      </c>
      <c r="D1" s="219" t="s">
        <v>521</v>
      </c>
      <c r="E1" s="219" t="s">
        <v>522</v>
      </c>
    </row>
    <row r="2" spans="1:5" ht="62.1" customHeight="1">
      <c r="A2" s="219"/>
      <c r="B2" s="219"/>
      <c r="C2" s="219"/>
      <c r="D2" s="219"/>
      <c r="E2" s="219"/>
    </row>
    <row r="3" spans="1:5">
      <c r="A3" s="111">
        <v>0</v>
      </c>
      <c r="B3" s="8" t="s">
        <v>519</v>
      </c>
      <c r="C3" s="103"/>
      <c r="D3" s="8" t="s">
        <v>527</v>
      </c>
      <c r="E3" s="103"/>
    </row>
    <row r="4" spans="1:5" ht="29.25" customHeight="1">
      <c r="A4" s="111">
        <v>1</v>
      </c>
      <c r="B4" s="105" t="s">
        <v>292</v>
      </c>
      <c r="C4" s="103" t="s">
        <v>524</v>
      </c>
      <c r="D4" s="103" t="s">
        <v>293</v>
      </c>
      <c r="E4" s="132" t="s">
        <v>528</v>
      </c>
    </row>
    <row r="5" spans="1:5" ht="30">
      <c r="A5" s="111">
        <v>2</v>
      </c>
      <c r="B5" s="105" t="s">
        <v>292</v>
      </c>
      <c r="C5" s="103" t="s">
        <v>524</v>
      </c>
      <c r="D5" s="103" t="s">
        <v>294</v>
      </c>
      <c r="E5" s="132" t="s">
        <v>528</v>
      </c>
    </row>
    <row r="6" spans="1:5" ht="30">
      <c r="A6" s="111">
        <v>3</v>
      </c>
      <c r="B6" s="105" t="s">
        <v>292</v>
      </c>
      <c r="C6" s="103" t="s">
        <v>523</v>
      </c>
      <c r="D6" s="103" t="s">
        <v>295</v>
      </c>
      <c r="E6" s="132" t="s">
        <v>528</v>
      </c>
    </row>
    <row r="7" spans="1:5" ht="30">
      <c r="A7" s="111">
        <v>4</v>
      </c>
      <c r="B7" s="105" t="s">
        <v>292</v>
      </c>
      <c r="C7" s="103" t="s">
        <v>523</v>
      </c>
      <c r="D7" s="103" t="s">
        <v>296</v>
      </c>
      <c r="E7" s="132" t="s">
        <v>528</v>
      </c>
    </row>
    <row r="8" spans="1:5" ht="30">
      <c r="A8" s="111">
        <v>5</v>
      </c>
      <c r="B8" s="105" t="s">
        <v>292</v>
      </c>
      <c r="C8" s="103" t="s">
        <v>524</v>
      </c>
      <c r="D8" s="103" t="s">
        <v>297</v>
      </c>
      <c r="E8" s="103" t="s">
        <v>528</v>
      </c>
    </row>
    <row r="9" spans="1:5" ht="30">
      <c r="A9" s="111">
        <v>6</v>
      </c>
      <c r="B9" s="105" t="s">
        <v>292</v>
      </c>
      <c r="C9" s="103" t="s">
        <v>523</v>
      </c>
      <c r="D9" s="105" t="s">
        <v>298</v>
      </c>
      <c r="E9" s="103" t="s">
        <v>528</v>
      </c>
    </row>
    <row r="10" spans="1:5" ht="30">
      <c r="A10" s="111">
        <v>7</v>
      </c>
      <c r="B10" s="105" t="s">
        <v>292</v>
      </c>
      <c r="C10" s="103" t="s">
        <v>523</v>
      </c>
      <c r="D10" s="105" t="s">
        <v>299</v>
      </c>
      <c r="E10" s="103" t="s">
        <v>528</v>
      </c>
    </row>
    <row r="11" spans="1:5" ht="30">
      <c r="A11" s="111">
        <v>8</v>
      </c>
      <c r="B11" s="105" t="s">
        <v>292</v>
      </c>
      <c r="C11" s="103" t="s">
        <v>523</v>
      </c>
      <c r="D11" s="105" t="s">
        <v>300</v>
      </c>
      <c r="E11" s="103" t="s">
        <v>528</v>
      </c>
    </row>
    <row r="12" spans="1:5" ht="30">
      <c r="A12" s="111">
        <v>9</v>
      </c>
      <c r="B12" s="105" t="s">
        <v>292</v>
      </c>
      <c r="C12" s="103" t="s">
        <v>524</v>
      </c>
      <c r="D12" s="105" t="s">
        <v>301</v>
      </c>
      <c r="E12" s="103" t="s">
        <v>528</v>
      </c>
    </row>
    <row r="13" spans="1:5" ht="30">
      <c r="A13" s="111">
        <v>10</v>
      </c>
      <c r="B13" s="105" t="s">
        <v>292</v>
      </c>
      <c r="C13" s="103" t="s">
        <v>524</v>
      </c>
      <c r="D13" s="105" t="s">
        <v>302</v>
      </c>
      <c r="E13" s="103" t="s">
        <v>528</v>
      </c>
    </row>
    <row r="14" spans="1:5" ht="30">
      <c r="A14" s="111">
        <v>11</v>
      </c>
      <c r="B14" s="105" t="s">
        <v>292</v>
      </c>
      <c r="C14" s="103" t="s">
        <v>523</v>
      </c>
      <c r="D14" s="105" t="s">
        <v>303</v>
      </c>
      <c r="E14" s="103" t="s">
        <v>528</v>
      </c>
    </row>
    <row r="15" spans="1:5" ht="30">
      <c r="A15" s="111">
        <v>12</v>
      </c>
      <c r="B15" s="105" t="s">
        <v>292</v>
      </c>
      <c r="C15" s="103" t="s">
        <v>523</v>
      </c>
      <c r="D15" s="105" t="s">
        <v>304</v>
      </c>
      <c r="E15" s="103" t="s">
        <v>528</v>
      </c>
    </row>
    <row r="16" spans="1:5" ht="30">
      <c r="A16" s="111">
        <v>13</v>
      </c>
      <c r="B16" s="105" t="s">
        <v>292</v>
      </c>
      <c r="C16" s="103" t="s">
        <v>524</v>
      </c>
      <c r="D16" s="105" t="s">
        <v>305</v>
      </c>
      <c r="E16" s="103" t="s">
        <v>528</v>
      </c>
    </row>
    <row r="17" spans="1:5" ht="30">
      <c r="A17" s="111">
        <v>14</v>
      </c>
      <c r="B17" s="105" t="s">
        <v>292</v>
      </c>
      <c r="C17" s="103" t="s">
        <v>523</v>
      </c>
      <c r="D17" s="105" t="s">
        <v>306</v>
      </c>
      <c r="E17" s="103" t="s">
        <v>528</v>
      </c>
    </row>
    <row r="18" spans="1:5" ht="30">
      <c r="A18" s="111">
        <v>15</v>
      </c>
      <c r="B18" s="105" t="s">
        <v>292</v>
      </c>
      <c r="C18" s="103" t="s">
        <v>523</v>
      </c>
      <c r="D18" s="105" t="s">
        <v>307</v>
      </c>
      <c r="E18" s="103" t="s">
        <v>528</v>
      </c>
    </row>
    <row r="19" spans="1:5" ht="30">
      <c r="A19" s="111">
        <v>16</v>
      </c>
      <c r="B19" s="105" t="s">
        <v>292</v>
      </c>
      <c r="C19" s="103" t="s">
        <v>523</v>
      </c>
      <c r="D19" s="105" t="s">
        <v>308</v>
      </c>
      <c r="E19" s="103" t="s">
        <v>528</v>
      </c>
    </row>
  </sheetData>
  <mergeCells count="5">
    <mergeCell ref="A1:A2"/>
    <mergeCell ref="B1:B2"/>
    <mergeCell ref="C1:C2"/>
    <mergeCell ref="D1:D2"/>
    <mergeCell ref="E1:E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T1_Pick_List!$P:$P</xm:f>
          </x14:formula1>
          <xm:sqref>B372:B1048576</xm:sqref>
        </x14:dataValidation>
        <x14:dataValidation type="list" allowBlank="1" showInputMessage="1" showErrorMessage="1">
          <x14:formula1>
            <xm:f>T1_Pick_List!$A$2:$A$3</xm:f>
          </x14:formula1>
          <xm:sqref>C3:C1048576</xm:sqref>
        </x14:dataValidation>
        <x14:dataValidation type="list" allowBlank="1" showInputMessage="1" showErrorMessage="1">
          <x14:formula1>
            <xm:f>T1_Pick_List!$G$2:$G$3</xm:f>
          </x14:formula1>
          <xm:sqref>E3:E1048576</xm:sqref>
        </x14:dataValidation>
        <x14:dataValidation type="list" allowBlank="1" showInputMessage="1" showErrorMessage="1">
          <x14:formula1>
            <xm:f>T1_Pick_List!$P$2:$P$78</xm:f>
          </x14:formula1>
          <xm:sqref>B4:B371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24"/>
  <sheetViews>
    <sheetView showGridLines="0" tabSelected="1" zoomScale="70" zoomScaleNormal="70" workbookViewId="0">
      <pane ySplit="4" topLeftCell="A11" activePane="bottomLeft" state="frozen"/>
      <selection activeCell="G1" sqref="G1"/>
      <selection pane="bottomLeft" activeCell="H13" sqref="H13"/>
    </sheetView>
  </sheetViews>
  <sheetFormatPr defaultColWidth="8.85546875" defaultRowHeight="15"/>
  <cols>
    <col min="1" max="1" width="34.85546875" style="10" customWidth="1"/>
    <col min="2" max="2" width="99.7109375" customWidth="1"/>
    <col min="3" max="3" width="20.7109375" customWidth="1"/>
    <col min="4" max="4" width="26.7109375" bestFit="1" customWidth="1"/>
    <col min="5" max="5" width="17.42578125" customWidth="1"/>
    <col min="6" max="6" width="14.42578125" bestFit="1" customWidth="1"/>
    <col min="7" max="7" width="12.140625" customWidth="1"/>
    <col min="8" max="8" width="10.7109375" customWidth="1"/>
    <col min="9" max="10" width="16.7109375" style="10" customWidth="1"/>
    <col min="11" max="11" width="18.42578125" customWidth="1"/>
    <col min="12" max="12" width="22" customWidth="1"/>
    <col min="13" max="13" width="33" customWidth="1"/>
    <col min="14" max="14" width="26.7109375" customWidth="1"/>
    <col min="15" max="15" width="22.42578125" customWidth="1"/>
  </cols>
  <sheetData>
    <row r="1" spans="1:15" ht="33" customHeight="1">
      <c r="A1" s="222" t="s">
        <v>530</v>
      </c>
      <c r="B1" s="223"/>
      <c r="C1" s="223"/>
      <c r="D1" s="223"/>
      <c r="E1" s="223"/>
      <c r="F1" s="223"/>
      <c r="G1" s="223"/>
      <c r="H1" s="223"/>
      <c r="I1" s="223"/>
      <c r="J1" s="223"/>
      <c r="K1" s="223"/>
      <c r="L1" s="223"/>
      <c r="M1" s="223"/>
      <c r="N1" s="223"/>
      <c r="O1" s="224"/>
    </row>
    <row r="2" spans="1:15" ht="48.75" customHeight="1">
      <c r="A2" s="231" t="s">
        <v>531</v>
      </c>
      <c r="B2" s="232"/>
      <c r="C2" s="232"/>
      <c r="D2" s="232"/>
      <c r="E2" s="232"/>
      <c r="F2" s="232"/>
      <c r="G2" s="232"/>
      <c r="H2" s="232"/>
      <c r="I2" s="232"/>
      <c r="J2" s="232"/>
      <c r="K2" s="232"/>
      <c r="L2" s="232"/>
      <c r="M2" s="232"/>
      <c r="N2" s="232"/>
      <c r="O2" s="233"/>
    </row>
    <row r="3" spans="1:15" s="18" customFormat="1" ht="45" customHeight="1">
      <c r="A3" s="225" t="s">
        <v>515</v>
      </c>
      <c r="B3" s="225" t="s">
        <v>532</v>
      </c>
      <c r="C3" s="225" t="s">
        <v>533</v>
      </c>
      <c r="D3" s="228" t="s">
        <v>534</v>
      </c>
      <c r="E3" s="225" t="s">
        <v>535</v>
      </c>
      <c r="F3" s="220" t="s">
        <v>536</v>
      </c>
      <c r="G3" s="220"/>
      <c r="H3" s="220"/>
      <c r="I3" s="220" t="s">
        <v>539</v>
      </c>
      <c r="J3" s="221"/>
      <c r="K3" s="220" t="s">
        <v>542</v>
      </c>
      <c r="L3" s="220" t="s">
        <v>543</v>
      </c>
      <c r="M3" s="220" t="s">
        <v>544</v>
      </c>
      <c r="N3" s="220" t="s">
        <v>545</v>
      </c>
      <c r="O3" s="220" t="s">
        <v>546</v>
      </c>
    </row>
    <row r="4" spans="1:15" s="18" customFormat="1" ht="49.35" customHeight="1">
      <c r="A4" s="226"/>
      <c r="B4" s="227"/>
      <c r="C4" s="227"/>
      <c r="D4" s="229"/>
      <c r="E4" s="227"/>
      <c r="F4" s="83" t="s">
        <v>537</v>
      </c>
      <c r="G4" s="83" t="s">
        <v>538</v>
      </c>
      <c r="H4" s="83" t="s">
        <v>526</v>
      </c>
      <c r="I4" s="83" t="s">
        <v>540</v>
      </c>
      <c r="J4" s="83" t="s">
        <v>541</v>
      </c>
      <c r="K4" s="230"/>
      <c r="L4" s="230"/>
      <c r="M4" s="230"/>
      <c r="N4" s="230"/>
      <c r="O4" s="230"/>
    </row>
    <row r="5" spans="1:15" s="108" customFormat="1" ht="86.45" customHeight="1">
      <c r="A5" s="151">
        <f>INDEX(T1_Pick_List!$Q$3:$R$20,MATCH(B5,T1_Pick_List!$Q$3:$Q$20,0),2)</f>
        <v>1</v>
      </c>
      <c r="B5" s="110" t="s">
        <v>358</v>
      </c>
      <c r="C5" s="103" t="s">
        <v>525</v>
      </c>
      <c r="D5" s="110" t="s">
        <v>359</v>
      </c>
      <c r="E5" s="110" t="s">
        <v>360</v>
      </c>
      <c r="F5" s="103"/>
      <c r="G5" s="103"/>
      <c r="H5" s="103"/>
      <c r="I5" s="111" t="s">
        <v>19</v>
      </c>
      <c r="J5" s="109">
        <v>2022</v>
      </c>
      <c r="K5" s="112" t="s">
        <v>547</v>
      </c>
      <c r="L5" s="112" t="s">
        <v>547</v>
      </c>
      <c r="M5" s="112" t="s">
        <v>473</v>
      </c>
      <c r="N5" s="112" t="s">
        <v>361</v>
      </c>
      <c r="O5" s="112" t="s">
        <v>362</v>
      </c>
    </row>
    <row r="6" spans="1:15" s="108" customFormat="1" ht="112.5" customHeight="1">
      <c r="A6" s="151">
        <f>INDEX(T1_Pick_List!$Q$3:$R$20,MATCH(B6,T1_Pick_List!$Q$3:$Q$20,0),2)</f>
        <v>2</v>
      </c>
      <c r="B6" s="110" t="s">
        <v>363</v>
      </c>
      <c r="C6" s="105" t="s">
        <v>525</v>
      </c>
      <c r="D6" s="110" t="s">
        <v>364</v>
      </c>
      <c r="E6" s="110" t="s">
        <v>365</v>
      </c>
      <c r="F6" s="105" t="s">
        <v>366</v>
      </c>
      <c r="G6" s="105" t="s">
        <v>366</v>
      </c>
      <c r="H6" s="105" t="s">
        <v>366</v>
      </c>
      <c r="I6" s="116" t="s">
        <v>34</v>
      </c>
      <c r="J6" s="181">
        <v>2023</v>
      </c>
      <c r="K6" s="112" t="s">
        <v>547</v>
      </c>
      <c r="L6" s="112" t="s">
        <v>547</v>
      </c>
      <c r="M6" s="112" t="s">
        <v>477</v>
      </c>
      <c r="N6" s="105" t="s">
        <v>367</v>
      </c>
      <c r="O6" s="105" t="s">
        <v>368</v>
      </c>
    </row>
    <row r="7" spans="1:15" s="108" customFormat="1" ht="112.5" customHeight="1">
      <c r="A7" s="151">
        <f>INDEX(T1_Pick_List!$Q$3:$R$20,MATCH(B7,T1_Pick_List!$Q$3:$Q$20,0),2)</f>
        <v>3</v>
      </c>
      <c r="B7" s="110" t="s">
        <v>346</v>
      </c>
      <c r="C7" s="103" t="s">
        <v>526</v>
      </c>
      <c r="D7" s="110" t="s">
        <v>347</v>
      </c>
      <c r="E7" s="110"/>
      <c r="F7" s="103" t="s">
        <v>550</v>
      </c>
      <c r="G7" s="103">
        <v>0</v>
      </c>
      <c r="H7" s="103">
        <v>16</v>
      </c>
      <c r="I7" s="111" t="s">
        <v>24</v>
      </c>
      <c r="J7" s="111">
        <v>2026</v>
      </c>
      <c r="K7" s="112" t="s">
        <v>547</v>
      </c>
      <c r="L7" s="112" t="s">
        <v>547</v>
      </c>
      <c r="M7" s="194" t="s">
        <v>476</v>
      </c>
      <c r="N7" s="112" t="s">
        <v>348</v>
      </c>
      <c r="O7" s="112" t="s">
        <v>349</v>
      </c>
    </row>
    <row r="8" spans="1:15" s="108" customFormat="1" ht="107.1" customHeight="1">
      <c r="A8" s="151">
        <f>INDEX(T1_Pick_List!$Q$3:$R$20,MATCH(B8,T1_Pick_List!$Q$3:$Q$20,0),2)</f>
        <v>3</v>
      </c>
      <c r="B8" s="110" t="s">
        <v>346</v>
      </c>
      <c r="C8" s="103" t="s">
        <v>525</v>
      </c>
      <c r="D8" s="110" t="s">
        <v>350</v>
      </c>
      <c r="E8" s="110" t="s">
        <v>351</v>
      </c>
      <c r="F8" s="103"/>
      <c r="G8" s="103"/>
      <c r="H8" s="103"/>
      <c r="I8" s="111" t="s">
        <v>34</v>
      </c>
      <c r="J8" s="111">
        <v>2024</v>
      </c>
      <c r="K8" s="112" t="s">
        <v>547</v>
      </c>
      <c r="L8" s="112" t="s">
        <v>547</v>
      </c>
      <c r="M8" s="112" t="s">
        <v>470</v>
      </c>
      <c r="N8" s="112" t="s">
        <v>352</v>
      </c>
      <c r="O8" s="112" t="s">
        <v>353</v>
      </c>
    </row>
    <row r="9" spans="1:15" hidden="1">
      <c r="A9" s="151" t="e">
        <f>INDEX(T1_Pick_List!$Q$3:$R$20,MATCH(B9,T1_Pick_List!$Q$3:$Q$20,0),2)</f>
        <v>#N/A</v>
      </c>
      <c r="B9" s="110"/>
      <c r="C9" s="103"/>
      <c r="D9" s="110"/>
      <c r="E9" s="105"/>
      <c r="F9" s="103"/>
      <c r="G9" s="103"/>
      <c r="H9" s="103"/>
      <c r="I9" s="111"/>
      <c r="J9" s="109"/>
      <c r="K9" s="112"/>
      <c r="L9" s="112"/>
      <c r="M9" s="112"/>
      <c r="N9" s="112"/>
      <c r="O9" s="112"/>
    </row>
    <row r="10" spans="1:15" ht="195" customHeight="1">
      <c r="A10" s="151">
        <f>INDEX(T1_Pick_List!$Q$3:$R$20,MATCH(B10,T1_Pick_List!$Q$3:$Q$20,0),2)</f>
        <v>4</v>
      </c>
      <c r="B10" s="110" t="s">
        <v>354</v>
      </c>
      <c r="C10" s="103" t="s">
        <v>526</v>
      </c>
      <c r="D10" s="110" t="s">
        <v>355</v>
      </c>
      <c r="E10" s="105"/>
      <c r="F10" s="103" t="s">
        <v>550</v>
      </c>
      <c r="G10" s="103">
        <v>0</v>
      </c>
      <c r="H10" s="103">
        <v>42</v>
      </c>
      <c r="I10" s="111" t="s">
        <v>24</v>
      </c>
      <c r="J10" s="109">
        <v>2026</v>
      </c>
      <c r="K10" s="112" t="s">
        <v>547</v>
      </c>
      <c r="L10" s="112" t="s">
        <v>547</v>
      </c>
      <c r="M10" s="112" t="s">
        <v>469</v>
      </c>
      <c r="N10" s="112" t="s">
        <v>356</v>
      </c>
      <c r="O10" s="112" t="s">
        <v>357</v>
      </c>
    </row>
    <row r="11" spans="1:15" ht="132">
      <c r="A11" s="151">
        <f>INDEX(T1_Pick_List!$Q$3:$R$20,MATCH(B11,T1_Pick_List!$Q$3:$Q$20,0),2)</f>
        <v>5</v>
      </c>
      <c r="B11" s="110" t="s">
        <v>329</v>
      </c>
      <c r="C11" s="103" t="s">
        <v>525</v>
      </c>
      <c r="D11" s="110" t="s">
        <v>464</v>
      </c>
      <c r="E11" s="105" t="s">
        <v>330</v>
      </c>
      <c r="F11" s="103"/>
      <c r="G11" s="103"/>
      <c r="H11" s="103"/>
      <c r="I11" s="111" t="s">
        <v>34</v>
      </c>
      <c r="J11" s="109">
        <v>2022</v>
      </c>
      <c r="K11" s="112" t="s">
        <v>547</v>
      </c>
      <c r="L11" s="112" t="s">
        <v>547</v>
      </c>
      <c r="M11" s="112" t="s">
        <v>465</v>
      </c>
      <c r="N11" s="112" t="s">
        <v>331</v>
      </c>
      <c r="O11" s="112" t="s">
        <v>332</v>
      </c>
    </row>
    <row r="12" spans="1:15" ht="134.25" customHeight="1">
      <c r="A12" s="151">
        <f>INDEX(T1_Pick_List!$Q$3:$R$20,MATCH(B12,T1_Pick_List!$Q$3:$Q$20,0),2)</f>
        <v>5</v>
      </c>
      <c r="B12" s="110" t="s">
        <v>329</v>
      </c>
      <c r="C12" s="103" t="s">
        <v>525</v>
      </c>
      <c r="D12" s="110" t="s">
        <v>333</v>
      </c>
      <c r="E12" s="105" t="s">
        <v>334</v>
      </c>
      <c r="F12" s="103"/>
      <c r="G12" s="103"/>
      <c r="H12" s="103"/>
      <c r="I12" s="111" t="s">
        <v>34</v>
      </c>
      <c r="J12" s="109">
        <v>2021</v>
      </c>
      <c r="K12" s="112" t="s">
        <v>547</v>
      </c>
      <c r="L12" s="112" t="s">
        <v>547</v>
      </c>
      <c r="M12" s="112" t="s">
        <v>472</v>
      </c>
      <c r="N12" s="112" t="s">
        <v>335</v>
      </c>
      <c r="O12" s="112" t="s">
        <v>336</v>
      </c>
    </row>
    <row r="13" spans="1:15" ht="134.25" customHeight="1">
      <c r="A13" s="151">
        <v>6</v>
      </c>
      <c r="B13" s="110" t="s">
        <v>337</v>
      </c>
      <c r="C13" s="103" t="s">
        <v>526</v>
      </c>
      <c r="D13" s="110" t="s">
        <v>765</v>
      </c>
      <c r="E13" s="105"/>
      <c r="F13" s="103" t="s">
        <v>550</v>
      </c>
      <c r="G13" s="103">
        <v>0</v>
      </c>
      <c r="H13" s="103">
        <v>5</v>
      </c>
      <c r="I13" s="111" t="s">
        <v>29</v>
      </c>
      <c r="J13" s="109">
        <v>2022</v>
      </c>
      <c r="K13" s="112" t="s">
        <v>547</v>
      </c>
      <c r="L13" s="112" t="s">
        <v>547</v>
      </c>
      <c r="M13" s="112" t="s">
        <v>766</v>
      </c>
      <c r="N13" s="112" t="s">
        <v>767</v>
      </c>
      <c r="O13" s="112" t="s">
        <v>768</v>
      </c>
    </row>
    <row r="14" spans="1:15" ht="134.25" customHeight="1">
      <c r="A14" s="151">
        <v>6</v>
      </c>
      <c r="B14" s="110" t="s">
        <v>337</v>
      </c>
      <c r="C14" s="103" t="s">
        <v>526</v>
      </c>
      <c r="D14" s="110" t="s">
        <v>506</v>
      </c>
      <c r="E14" s="105"/>
      <c r="F14" s="103" t="s">
        <v>550</v>
      </c>
      <c r="G14" s="103">
        <v>0</v>
      </c>
      <c r="H14" s="103">
        <v>1</v>
      </c>
      <c r="I14" s="111" t="s">
        <v>34</v>
      </c>
      <c r="J14" s="109">
        <v>2024</v>
      </c>
      <c r="K14" s="112" t="s">
        <v>547</v>
      </c>
      <c r="L14" s="112" t="s">
        <v>547</v>
      </c>
      <c r="M14" s="112" t="s">
        <v>507</v>
      </c>
      <c r="N14" s="112" t="s">
        <v>508</v>
      </c>
      <c r="O14" s="112" t="s">
        <v>769</v>
      </c>
    </row>
    <row r="15" spans="1:15" ht="144">
      <c r="A15" s="151">
        <f>INDEX(T1_Pick_List!$Q$3:$R$20,MATCH(B15,T1_Pick_List!$Q$3:$Q$20,0),2)</f>
        <v>6</v>
      </c>
      <c r="B15" s="110" t="s">
        <v>337</v>
      </c>
      <c r="C15" s="103" t="s">
        <v>526</v>
      </c>
      <c r="D15" s="110" t="s">
        <v>338</v>
      </c>
      <c r="E15" s="105"/>
      <c r="F15" s="103" t="s">
        <v>550</v>
      </c>
      <c r="G15" s="103">
        <v>0</v>
      </c>
      <c r="H15" s="103">
        <v>2</v>
      </c>
      <c r="I15" s="111" t="s">
        <v>34</v>
      </c>
      <c r="J15" s="109">
        <v>2024</v>
      </c>
      <c r="K15" s="112" t="s">
        <v>547</v>
      </c>
      <c r="L15" s="112" t="s">
        <v>547</v>
      </c>
      <c r="M15" s="112" t="s">
        <v>509</v>
      </c>
      <c r="N15" s="112" t="s">
        <v>339</v>
      </c>
      <c r="O15" s="112" t="s">
        <v>340</v>
      </c>
    </row>
    <row r="16" spans="1:15" ht="206.25" customHeight="1">
      <c r="A16" s="151">
        <f>INDEX(T1_Pick_List!$Q$3:$R$20,MATCH(B16,T1_Pick_List!$Q$3:$Q$20,0),2)</f>
        <v>7</v>
      </c>
      <c r="B16" s="110" t="s">
        <v>341</v>
      </c>
      <c r="C16" s="103" t="s">
        <v>525</v>
      </c>
      <c r="D16" s="110" t="s">
        <v>466</v>
      </c>
      <c r="E16" s="105" t="s">
        <v>763</v>
      </c>
      <c r="F16" s="103"/>
      <c r="G16" s="103"/>
      <c r="H16" s="103"/>
      <c r="I16" s="111" t="s">
        <v>24</v>
      </c>
      <c r="J16" s="109">
        <v>2022</v>
      </c>
      <c r="K16" s="112" t="s">
        <v>547</v>
      </c>
      <c r="L16" s="112" t="s">
        <v>547</v>
      </c>
      <c r="M16" s="112" t="s">
        <v>467</v>
      </c>
      <c r="N16" s="112" t="s">
        <v>342</v>
      </c>
      <c r="O16" s="112" t="s">
        <v>343</v>
      </c>
    </row>
    <row r="17" spans="1:15" ht="60">
      <c r="A17" s="151">
        <f>INDEX(T1_Pick_List!$Q$3:$R$20,MATCH(B17,T1_Pick_List!$Q$3:$Q$20,0),2)</f>
        <v>7</v>
      </c>
      <c r="B17" s="105" t="s">
        <v>341</v>
      </c>
      <c r="C17" s="103" t="s">
        <v>526</v>
      </c>
      <c r="D17" s="105" t="s">
        <v>344</v>
      </c>
      <c r="E17" s="105"/>
      <c r="F17" s="103" t="s">
        <v>550</v>
      </c>
      <c r="G17" s="103">
        <v>0</v>
      </c>
      <c r="H17" s="103">
        <v>43</v>
      </c>
      <c r="I17" s="111" t="s">
        <v>24</v>
      </c>
      <c r="J17" s="111">
        <v>2026</v>
      </c>
      <c r="K17" s="112" t="s">
        <v>547</v>
      </c>
      <c r="L17" s="112" t="s">
        <v>547</v>
      </c>
      <c r="M17" s="112" t="s">
        <v>468</v>
      </c>
      <c r="N17" s="112" t="s">
        <v>345</v>
      </c>
      <c r="O17" s="112" t="s">
        <v>471</v>
      </c>
    </row>
    <row r="18" spans="1:15" ht="96">
      <c r="A18" s="151">
        <f>INDEX(T1_Pick_List!$Q$3:$R$20,MATCH(B18,T1_Pick_List!$Q$3:$Q$20,0),2)</f>
        <v>10</v>
      </c>
      <c r="B18" s="105" t="s">
        <v>319</v>
      </c>
      <c r="C18" s="103" t="s">
        <v>526</v>
      </c>
      <c r="D18" s="105" t="s">
        <v>320</v>
      </c>
      <c r="E18" s="105"/>
      <c r="F18" s="103" t="s">
        <v>550</v>
      </c>
      <c r="G18" s="103">
        <v>29</v>
      </c>
      <c r="H18" s="103">
        <v>600</v>
      </c>
      <c r="I18" s="111" t="s">
        <v>24</v>
      </c>
      <c r="J18" s="116">
        <v>2026</v>
      </c>
      <c r="K18" s="112" t="s">
        <v>321</v>
      </c>
      <c r="L18" s="112" t="s">
        <v>547</v>
      </c>
      <c r="M18" s="112" t="s">
        <v>510</v>
      </c>
      <c r="N18" s="112" t="s">
        <v>322</v>
      </c>
      <c r="O18" s="112" t="s">
        <v>323</v>
      </c>
    </row>
    <row r="19" spans="1:15" ht="396">
      <c r="A19" s="151">
        <f>INDEX(T1_Pick_List!$Q$3:$R$20,MATCH(B19,T1_Pick_List!$Q$3:$Q$20,0),2)</f>
        <v>11</v>
      </c>
      <c r="B19" s="105" t="s">
        <v>315</v>
      </c>
      <c r="C19" s="103" t="s">
        <v>526</v>
      </c>
      <c r="D19" s="105" t="s">
        <v>316</v>
      </c>
      <c r="E19" s="105"/>
      <c r="F19" s="103" t="s">
        <v>550</v>
      </c>
      <c r="G19" s="103">
        <v>70</v>
      </c>
      <c r="H19" s="103">
        <v>1000</v>
      </c>
      <c r="I19" s="111" t="s">
        <v>34</v>
      </c>
      <c r="J19" s="111">
        <v>2024</v>
      </c>
      <c r="K19" s="112" t="s">
        <v>761</v>
      </c>
      <c r="L19" s="112" t="s">
        <v>547</v>
      </c>
      <c r="M19" s="112" t="s">
        <v>762</v>
      </c>
      <c r="N19" s="112" t="s">
        <v>317</v>
      </c>
      <c r="O19" s="112" t="s">
        <v>318</v>
      </c>
    </row>
    <row r="20" spans="1:15" ht="252">
      <c r="A20" s="151">
        <f>INDEX(T1_Pick_List!$Q$3:$R$20,MATCH(B20,T1_Pick_List!$Q$3:$Q$20,0),2)</f>
        <v>11</v>
      </c>
      <c r="B20" s="105" t="s">
        <v>315</v>
      </c>
      <c r="C20" s="103" t="s">
        <v>525</v>
      </c>
      <c r="D20" s="105" t="s">
        <v>324</v>
      </c>
      <c r="E20" s="105" t="s">
        <v>481</v>
      </c>
      <c r="F20" s="103"/>
      <c r="G20" s="103"/>
      <c r="H20" s="103"/>
      <c r="I20" s="111" t="s">
        <v>24</v>
      </c>
      <c r="J20" s="116">
        <v>2025</v>
      </c>
      <c r="K20" s="112" t="s">
        <v>325</v>
      </c>
      <c r="L20" s="112" t="s">
        <v>547</v>
      </c>
      <c r="M20" s="112" t="s">
        <v>326</v>
      </c>
      <c r="N20" s="112" t="s">
        <v>327</v>
      </c>
      <c r="O20" s="112" t="s">
        <v>328</v>
      </c>
    </row>
    <row r="21" spans="1:15" ht="120">
      <c r="A21" s="151">
        <f>INDEX(T1_Pick_List!$Q$3:$R$20,MATCH(B21,T1_Pick_List!$Q$3:$Q$20,0),2)</f>
        <v>13</v>
      </c>
      <c r="B21" s="153" t="s">
        <v>374</v>
      </c>
      <c r="C21" s="103" t="s">
        <v>525</v>
      </c>
      <c r="D21" s="105" t="s">
        <v>375</v>
      </c>
      <c r="E21" s="105" t="s">
        <v>376</v>
      </c>
      <c r="F21" s="111"/>
      <c r="G21" s="111"/>
      <c r="H21" s="111"/>
      <c r="I21" s="111" t="s">
        <v>34</v>
      </c>
      <c r="J21" s="111">
        <v>2022</v>
      </c>
      <c r="K21" s="112" t="s">
        <v>547</v>
      </c>
      <c r="L21" s="112" t="s">
        <v>548</v>
      </c>
      <c r="M21" s="112" t="s">
        <v>475</v>
      </c>
      <c r="N21" s="112" t="s">
        <v>377</v>
      </c>
      <c r="O21" s="112" t="s">
        <v>378</v>
      </c>
    </row>
    <row r="22" spans="1:15" ht="96">
      <c r="A22" s="151">
        <v>15</v>
      </c>
      <c r="B22" s="105" t="s">
        <v>478</v>
      </c>
      <c r="C22" s="103" t="s">
        <v>526</v>
      </c>
      <c r="D22" s="105" t="s">
        <v>371</v>
      </c>
      <c r="E22" s="105"/>
      <c r="F22" s="103" t="s">
        <v>550</v>
      </c>
      <c r="G22" s="103">
        <v>0</v>
      </c>
      <c r="H22" s="103">
        <v>172800</v>
      </c>
      <c r="I22" s="111" t="s">
        <v>24</v>
      </c>
      <c r="J22" s="111">
        <v>2026</v>
      </c>
      <c r="K22" s="112" t="s">
        <v>547</v>
      </c>
      <c r="L22" s="112" t="s">
        <v>547</v>
      </c>
      <c r="M22" s="112" t="s">
        <v>479</v>
      </c>
      <c r="N22" s="112" t="s">
        <v>372</v>
      </c>
      <c r="O22" s="112" t="s">
        <v>373</v>
      </c>
    </row>
    <row r="23" spans="1:15" ht="96">
      <c r="A23" s="151">
        <f>INDEX(T1_Pick_List!$Q$3:$R$20,MATCH(B23,T1_Pick_List!$Q$3:$Q$20,0),2)</f>
        <v>15</v>
      </c>
      <c r="B23" s="132" t="s">
        <v>379</v>
      </c>
      <c r="C23" s="103" t="s">
        <v>526</v>
      </c>
      <c r="D23" s="105" t="s">
        <v>474</v>
      </c>
      <c r="E23" s="105"/>
      <c r="F23" s="105" t="s">
        <v>550</v>
      </c>
      <c r="G23" s="111">
        <v>0</v>
      </c>
      <c r="H23" s="111">
        <v>1000</v>
      </c>
      <c r="I23" s="111" t="s">
        <v>24</v>
      </c>
      <c r="J23" s="111">
        <v>2022</v>
      </c>
      <c r="K23" s="112" t="s">
        <v>547</v>
      </c>
      <c r="L23" s="112" t="s">
        <v>547</v>
      </c>
      <c r="M23" s="112" t="s">
        <v>480</v>
      </c>
      <c r="N23" s="112" t="s">
        <v>372</v>
      </c>
      <c r="O23" s="112" t="s">
        <v>380</v>
      </c>
    </row>
    <row r="24" spans="1:15" ht="192">
      <c r="A24" s="151">
        <f>INDEX(T1_Pick_List!$Q$3:$R$20,MATCH(B24,T1_Pick_List!$Q$3:$Q$20,0),2)</f>
        <v>17</v>
      </c>
      <c r="B24" s="105" t="s">
        <v>75</v>
      </c>
      <c r="C24" s="103" t="s">
        <v>525</v>
      </c>
      <c r="D24" s="105" t="s">
        <v>309</v>
      </c>
      <c r="E24" s="105" t="s">
        <v>310</v>
      </c>
      <c r="F24" s="103"/>
      <c r="G24" s="103"/>
      <c r="H24" s="103"/>
      <c r="I24" s="111" t="s">
        <v>34</v>
      </c>
      <c r="J24" s="111">
        <v>2021</v>
      </c>
      <c r="K24" s="112" t="s">
        <v>311</v>
      </c>
      <c r="L24" s="112" t="s">
        <v>547</v>
      </c>
      <c r="M24" s="112" t="s">
        <v>312</v>
      </c>
      <c r="N24" s="112" t="s">
        <v>313</v>
      </c>
      <c r="O24" s="112" t="s">
        <v>314</v>
      </c>
    </row>
  </sheetData>
  <sortState ref="A5:O24">
    <sortCondition ref="A5"/>
  </sortState>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3">
    <dataValidation type="list" allowBlank="1" sqref="F21:F22 F5:F19">
      <formula1>MeasureUnit</formula1>
    </dataValidation>
    <dataValidation type="list" allowBlank="1" sqref="I21:I22 I5:I19">
      <formula1>QuarterList</formula1>
    </dataValidation>
    <dataValidation type="whole" operator="greaterThan" allowBlank="1" showInputMessage="1" showErrorMessage="1" errorTitle="Wrong input" error="Input must be a positive whole number." sqref="G21:H1048576 G5:H19">
      <formula1>-1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T1_Pick_List!$J$2:$J$5</xm:f>
          </x14:formula1>
          <xm:sqref>I23:I1048576</xm:sqref>
        </x14:dataValidation>
        <x14:dataValidation type="list" allowBlank="1" showInputMessage="1" showErrorMessage="1">
          <x14:formula1>
            <xm:f>T1_Pick_List!$K$2:$K$3</xm:f>
          </x14:formula1>
          <xm:sqref>F23:F1048576</xm:sqref>
        </x14:dataValidation>
        <x14:dataValidation type="list" allowBlank="1" showInputMessage="1" showErrorMessage="1">
          <x14:formula1>
            <xm:f>T1_Pick_List!$B$2:$B$3</xm:f>
          </x14:formula1>
          <xm:sqref>C23:C1048576</xm:sqref>
        </x14:dataValidation>
        <x14:dataValidation type="list" allowBlank="1" showInputMessage="1" showErrorMessage="1">
          <x14:formula1>
            <xm:f>T1_Pick_List!$Q:$Q</xm:f>
          </x14:formula1>
          <xm:sqref>B23:B1048576</xm:sqref>
        </x14:dataValidation>
        <x14:dataValidation type="list" allowBlank="1">
          <x14:formula1>
            <xm:f>T1_Pick_List!$Q$2:$Q$1977</xm:f>
          </x14:formula1>
          <xm:sqref>B21:B22 B5:B19</xm:sqref>
        </x14:dataValidation>
        <x14:dataValidation type="list" allowBlank="1" showInputMessage="1" showErrorMessage="1">
          <x14:formula1>
            <xm:f>T1_Pick_List!$Q$2:$Q$1977</xm:f>
          </x14:formula1>
          <xm:sqref>B20</xm:sqref>
        </x14:dataValidation>
        <x14:dataValidation type="list" allowBlank="1">
          <x14:formula1>
            <xm:f>T1_Pick_List!$B$2:$B$3</xm:f>
          </x14:formula1>
          <xm:sqref>C5:C22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F29"/>
  <sheetViews>
    <sheetView showGridLines="0" topLeftCell="A2" zoomScale="70" zoomScaleNormal="70" workbookViewId="0">
      <pane xSplit="2" ySplit="4" topLeftCell="C21" activePane="bottomRight" state="frozen"/>
      <selection pane="topRight"/>
      <selection pane="bottomLeft" activeCell="P3" sqref="P3"/>
      <selection pane="bottomRight" activeCell="B48" sqref="B48"/>
    </sheetView>
  </sheetViews>
  <sheetFormatPr defaultColWidth="8.85546875" defaultRowHeight="15"/>
  <cols>
    <col min="1" max="1" width="12.85546875" style="10" customWidth="1"/>
    <col min="2" max="2" width="48.28515625" customWidth="1"/>
    <col min="3" max="4" width="11.7109375" style="70" customWidth="1"/>
    <col min="5" max="5" width="9.7109375" style="71" customWidth="1"/>
    <col min="6" max="6" width="20.7109375" style="71" customWidth="1"/>
    <col min="7" max="12" width="9.7109375" style="71" customWidth="1"/>
    <col min="13" max="13" width="13.7109375" style="71" customWidth="1"/>
    <col min="14" max="14" width="9.7109375" style="71" customWidth="1"/>
    <col min="15" max="15" width="31.7109375" style="71" customWidth="1"/>
    <col min="16" max="16" width="12.42578125" style="71" customWidth="1"/>
    <col min="17" max="17" width="27.28515625" style="71" customWidth="1"/>
    <col min="18" max="18" width="31.7109375" style="71" customWidth="1"/>
    <col min="19" max="19" width="218.42578125" customWidth="1"/>
    <col min="20" max="20" width="73.42578125" customWidth="1"/>
    <col min="21" max="21" width="15.7109375" style="10" customWidth="1"/>
    <col min="22" max="22" width="27.7109375" customWidth="1"/>
    <col min="23" max="23" width="24" customWidth="1"/>
    <col min="24" max="24" width="39.42578125" customWidth="1"/>
    <col min="25" max="25" width="5.7109375" style="97" customWidth="1"/>
    <col min="26" max="26" width="60.7109375" customWidth="1"/>
    <col min="27" max="27" width="12.7109375" customWidth="1"/>
    <col min="28" max="28" width="14.28515625" customWidth="1"/>
    <col min="29" max="29" width="60.7109375" customWidth="1"/>
    <col min="30" max="30" width="12.7109375" customWidth="1"/>
    <col min="31" max="32" width="19.7109375" customWidth="1"/>
  </cols>
  <sheetData>
    <row r="1" spans="1:32" ht="30" customHeight="1">
      <c r="A1" s="253" t="s">
        <v>740</v>
      </c>
      <c r="B1" s="223"/>
      <c r="C1" s="223"/>
      <c r="D1" s="223"/>
      <c r="E1" s="223"/>
      <c r="F1" s="223"/>
      <c r="G1" s="223"/>
      <c r="H1" s="223"/>
      <c r="I1" s="223"/>
      <c r="J1" s="223"/>
      <c r="K1" s="223"/>
      <c r="L1" s="223"/>
      <c r="M1" s="223"/>
      <c r="N1" s="223"/>
      <c r="O1" s="223"/>
      <c r="P1" s="223"/>
      <c r="Q1" s="223"/>
      <c r="R1" s="223"/>
      <c r="S1" s="223"/>
      <c r="T1" s="223"/>
      <c r="U1" s="223"/>
      <c r="V1" s="223"/>
      <c r="W1" s="223"/>
      <c r="X1" s="224"/>
      <c r="Y1" s="92"/>
      <c r="Z1" s="250" t="s">
        <v>381</v>
      </c>
      <c r="AA1" s="251"/>
      <c r="AB1" s="251"/>
      <c r="AC1" s="251"/>
      <c r="AD1" s="251"/>
      <c r="AE1" s="251"/>
      <c r="AF1" s="252"/>
    </row>
    <row r="2" spans="1:32" s="91" customFormat="1" ht="47.1" customHeight="1">
      <c r="A2" s="260" t="s">
        <v>581</v>
      </c>
      <c r="B2" s="260"/>
      <c r="C2" s="260"/>
      <c r="D2" s="260"/>
      <c r="E2" s="260"/>
      <c r="F2" s="260"/>
      <c r="G2" s="260"/>
      <c r="H2" s="260"/>
      <c r="I2" s="260"/>
      <c r="J2" s="260"/>
      <c r="K2" s="260"/>
      <c r="L2" s="260"/>
      <c r="M2" s="260"/>
      <c r="N2" s="260"/>
      <c r="O2" s="260"/>
      <c r="P2" s="260"/>
      <c r="Q2" s="260"/>
      <c r="R2" s="260"/>
      <c r="S2" s="260"/>
      <c r="T2" s="260"/>
      <c r="U2" s="260"/>
      <c r="V2" s="260"/>
      <c r="W2" s="260"/>
      <c r="X2" s="261"/>
      <c r="Y2" s="93"/>
      <c r="Z2" s="268" t="s">
        <v>602</v>
      </c>
      <c r="AA2" s="269"/>
      <c r="AB2" s="269"/>
      <c r="AC2" s="269"/>
      <c r="AD2" s="269"/>
      <c r="AE2" s="269"/>
      <c r="AF2" s="270"/>
    </row>
    <row r="3" spans="1:32" s="16" customFormat="1" ht="40.5" customHeight="1">
      <c r="A3" s="220" t="s">
        <v>515</v>
      </c>
      <c r="B3" s="220" t="s">
        <v>532</v>
      </c>
      <c r="C3" s="234" t="s">
        <v>582</v>
      </c>
      <c r="D3" s="235"/>
      <c r="E3" s="240" t="s">
        <v>585</v>
      </c>
      <c r="F3" s="248"/>
      <c r="G3" s="248"/>
      <c r="H3" s="248"/>
      <c r="I3" s="248"/>
      <c r="J3" s="248"/>
      <c r="K3" s="248"/>
      <c r="L3" s="248"/>
      <c r="M3" s="249"/>
      <c r="N3" s="240" t="s">
        <v>590</v>
      </c>
      <c r="O3" s="241"/>
      <c r="P3" s="241"/>
      <c r="Q3" s="242"/>
      <c r="R3" s="278" t="s">
        <v>595</v>
      </c>
      <c r="S3" s="245" t="s">
        <v>596</v>
      </c>
      <c r="T3" s="246"/>
      <c r="U3" s="245" t="s">
        <v>598</v>
      </c>
      <c r="V3" s="247"/>
      <c r="W3" s="247"/>
      <c r="X3" s="192" t="s">
        <v>600</v>
      </c>
      <c r="Y3" s="94"/>
      <c r="Z3" s="271"/>
      <c r="AA3" s="272"/>
      <c r="AB3" s="272"/>
      <c r="AC3" s="272"/>
      <c r="AD3" s="272"/>
      <c r="AE3" s="272"/>
      <c r="AF3" s="273"/>
    </row>
    <row r="4" spans="1:32" ht="23.25" customHeight="1">
      <c r="A4" s="274"/>
      <c r="B4" s="276"/>
      <c r="C4" s="235"/>
      <c r="D4" s="235"/>
      <c r="E4" s="236" t="s">
        <v>586</v>
      </c>
      <c r="F4" s="237"/>
      <c r="G4" s="257" t="s">
        <v>587</v>
      </c>
      <c r="H4" s="258"/>
      <c r="I4" s="258"/>
      <c r="J4" s="258"/>
      <c r="K4" s="258"/>
      <c r="L4" s="258"/>
      <c r="M4" s="259"/>
      <c r="N4" s="254" t="s">
        <v>591</v>
      </c>
      <c r="O4" s="255"/>
      <c r="P4" s="256" t="s">
        <v>592</v>
      </c>
      <c r="Q4" s="255"/>
      <c r="R4" s="279"/>
      <c r="S4" s="238" t="s">
        <v>597</v>
      </c>
      <c r="T4" s="243" t="s">
        <v>594</v>
      </c>
      <c r="U4" s="238" t="s">
        <v>588</v>
      </c>
      <c r="V4" s="243" t="s">
        <v>594</v>
      </c>
      <c r="W4" s="243" t="s">
        <v>599</v>
      </c>
      <c r="X4" s="238" t="s">
        <v>601</v>
      </c>
      <c r="Y4" s="95"/>
      <c r="Z4" s="262" t="s">
        <v>603</v>
      </c>
      <c r="AA4" s="263"/>
      <c r="AB4" s="264"/>
      <c r="AC4" s="265" t="s">
        <v>607</v>
      </c>
      <c r="AD4" s="264"/>
      <c r="AE4" s="266" t="s">
        <v>609</v>
      </c>
      <c r="AF4" s="267"/>
    </row>
    <row r="5" spans="1:32" ht="75.75" customHeight="1">
      <c r="A5" s="275"/>
      <c r="B5" s="277"/>
      <c r="C5" s="191" t="s">
        <v>583</v>
      </c>
      <c r="D5" s="191" t="s">
        <v>584</v>
      </c>
      <c r="E5" s="84" t="s">
        <v>588</v>
      </c>
      <c r="F5" s="204" t="s">
        <v>589</v>
      </c>
      <c r="G5" s="85">
        <v>2020</v>
      </c>
      <c r="H5" s="85">
        <v>2021</v>
      </c>
      <c r="I5" s="85">
        <v>2022</v>
      </c>
      <c r="J5" s="85">
        <v>2023</v>
      </c>
      <c r="K5" s="85">
        <v>2024</v>
      </c>
      <c r="L5" s="85">
        <v>2025</v>
      </c>
      <c r="M5" s="85">
        <v>2026</v>
      </c>
      <c r="N5" s="84" t="s">
        <v>588</v>
      </c>
      <c r="O5" s="86" t="s">
        <v>593</v>
      </c>
      <c r="P5" s="84" t="s">
        <v>588</v>
      </c>
      <c r="Q5" s="87" t="s">
        <v>594</v>
      </c>
      <c r="R5" s="280"/>
      <c r="S5" s="239"/>
      <c r="T5" s="244"/>
      <c r="U5" s="239"/>
      <c r="V5" s="244"/>
      <c r="W5" s="244"/>
      <c r="X5" s="239"/>
      <c r="Y5" s="96"/>
      <c r="Z5" s="88" t="s">
        <v>604</v>
      </c>
      <c r="AA5" s="90" t="s">
        <v>605</v>
      </c>
      <c r="AB5" s="90" t="s">
        <v>606</v>
      </c>
      <c r="AC5" s="88" t="s">
        <v>604</v>
      </c>
      <c r="AD5" s="89" t="s">
        <v>608</v>
      </c>
      <c r="AE5" s="77" t="s">
        <v>610</v>
      </c>
      <c r="AF5" s="77" t="s">
        <v>611</v>
      </c>
    </row>
    <row r="6" spans="1:32" s="108" customFormat="1" ht="60" customHeight="1">
      <c r="A6" s="103">
        <f>INDEX(T1_Pick_List!$Q$3:$R$39,MATCH(B6,T1_Pick_List!$Q$3:$Q$39,0),2)</f>
        <v>3</v>
      </c>
      <c r="B6" s="105" t="s">
        <v>346</v>
      </c>
      <c r="C6" s="106">
        <v>44317</v>
      </c>
      <c r="D6" s="106">
        <v>46113</v>
      </c>
      <c r="E6" s="118">
        <f>SUM(G6:M6)</f>
        <v>177.53273790204437</v>
      </c>
      <c r="F6" s="104" t="s">
        <v>612</v>
      </c>
      <c r="G6" s="149">
        <v>0</v>
      </c>
      <c r="H6" s="207">
        <v>0</v>
      </c>
      <c r="I6" s="207">
        <v>16.924500756</v>
      </c>
      <c r="J6" s="207">
        <v>17.262990771120002</v>
      </c>
      <c r="K6" s="207">
        <v>52.824751759627198</v>
      </c>
      <c r="L6" s="207">
        <v>53.881246794819738</v>
      </c>
      <c r="M6" s="207">
        <v>36.639247820477429</v>
      </c>
      <c r="N6" s="217">
        <f t="shared" ref="N6:N29" si="0">SUM(G6:M6)-E6</f>
        <v>0</v>
      </c>
      <c r="O6" s="104" t="s">
        <v>613</v>
      </c>
      <c r="P6" s="117">
        <v>0</v>
      </c>
      <c r="Q6" s="104" t="s">
        <v>613</v>
      </c>
      <c r="R6" s="104" t="s">
        <v>615</v>
      </c>
      <c r="S6" s="189" t="s">
        <v>504</v>
      </c>
      <c r="T6" s="150" t="s">
        <v>394</v>
      </c>
      <c r="U6" s="171">
        <v>0</v>
      </c>
      <c r="V6" s="154" t="s">
        <v>620</v>
      </c>
      <c r="W6" s="154" t="s">
        <v>395</v>
      </c>
      <c r="X6" s="104" t="s">
        <v>625</v>
      </c>
      <c r="Y6" s="177"/>
      <c r="Z6" s="105"/>
      <c r="AA6" s="113">
        <v>0</v>
      </c>
      <c r="AB6" s="113">
        <v>0</v>
      </c>
      <c r="AC6" s="105" t="s">
        <v>627</v>
      </c>
      <c r="AD6" s="107">
        <v>1</v>
      </c>
      <c r="AE6" s="126">
        <f>AA6*E6</f>
        <v>0</v>
      </c>
      <c r="AF6" s="126">
        <f t="shared" ref="AF6:AF29" si="1">AD6*E6</f>
        <v>177.53273790204437</v>
      </c>
    </row>
    <row r="7" spans="1:32" s="108" customFormat="1" ht="113.25" customHeight="1">
      <c r="A7" s="103">
        <f>INDEX(T1_Pick_List!$Q$3:$R$39,MATCH(B7,T1_Pick_List!$Q$3:$Q$39,0),2)</f>
        <v>4</v>
      </c>
      <c r="B7" s="105" t="s">
        <v>354</v>
      </c>
      <c r="C7" s="106">
        <v>44317</v>
      </c>
      <c r="D7" s="106">
        <v>46296</v>
      </c>
      <c r="E7" s="174">
        <f t="shared" ref="E7:E29" si="2">SUM(G7:M7)</f>
        <v>127.5790761831757</v>
      </c>
      <c r="F7" s="104" t="s">
        <v>612</v>
      </c>
      <c r="G7" s="208">
        <v>0</v>
      </c>
      <c r="H7" s="209">
        <v>0</v>
      </c>
      <c r="I7" s="209">
        <v>12.162332405999999</v>
      </c>
      <c r="J7" s="209">
        <v>12.405579054119999</v>
      </c>
      <c r="K7" s="209">
        <v>37.961071905607199</v>
      </c>
      <c r="L7" s="209">
        <v>38.720293343719341</v>
      </c>
      <c r="M7" s="209">
        <v>26.329799473729153</v>
      </c>
      <c r="N7" s="217">
        <f t="shared" si="0"/>
        <v>0</v>
      </c>
      <c r="O7" s="104" t="s">
        <v>613</v>
      </c>
      <c r="P7" s="117">
        <v>0</v>
      </c>
      <c r="Q7" s="104" t="s">
        <v>613</v>
      </c>
      <c r="R7" s="104" t="s">
        <v>615</v>
      </c>
      <c r="S7" s="190" t="s">
        <v>505</v>
      </c>
      <c r="T7" s="150" t="s">
        <v>394</v>
      </c>
      <c r="U7" s="171">
        <v>0</v>
      </c>
      <c r="V7" s="154" t="s">
        <v>620</v>
      </c>
      <c r="W7" s="154" t="s">
        <v>395</v>
      </c>
      <c r="X7" s="104" t="s">
        <v>625</v>
      </c>
      <c r="Y7" s="177"/>
      <c r="Z7" s="105"/>
      <c r="AA7" s="113">
        <v>0</v>
      </c>
      <c r="AB7" s="113">
        <v>0</v>
      </c>
      <c r="AC7" s="105" t="s">
        <v>627</v>
      </c>
      <c r="AD7" s="107">
        <v>1</v>
      </c>
      <c r="AE7" s="126">
        <f>AA7*E7</f>
        <v>0</v>
      </c>
      <c r="AF7" s="126">
        <f t="shared" si="1"/>
        <v>127.5790761831757</v>
      </c>
    </row>
    <row r="8" spans="1:32" s="108" customFormat="1" ht="45" customHeight="1">
      <c r="A8" s="103">
        <f>INDEX(T1_Pick_List!$Q$3:$R$39,MATCH(B8,T1_Pick_List!$Q$3:$Q$39,0),2)</f>
        <v>6</v>
      </c>
      <c r="B8" s="105" t="s">
        <v>337</v>
      </c>
      <c r="C8" s="106">
        <v>44562</v>
      </c>
      <c r="D8" s="106">
        <v>46387</v>
      </c>
      <c r="E8" s="174">
        <f t="shared" si="2"/>
        <v>16.871862481531203</v>
      </c>
      <c r="F8" s="104" t="s">
        <v>612</v>
      </c>
      <c r="G8" s="210">
        <v>0</v>
      </c>
      <c r="H8" s="209">
        <v>0</v>
      </c>
      <c r="I8" s="209">
        <v>3.24207</v>
      </c>
      <c r="J8" s="209">
        <v>3.3069114000000002</v>
      </c>
      <c r="K8" s="209">
        <v>3.373049628</v>
      </c>
      <c r="L8" s="209">
        <v>3.44051062056</v>
      </c>
      <c r="M8" s="209">
        <v>3.5093208329712002</v>
      </c>
      <c r="N8" s="217">
        <f t="shared" si="0"/>
        <v>0</v>
      </c>
      <c r="O8" s="105" t="s">
        <v>614</v>
      </c>
      <c r="P8" s="117">
        <v>0</v>
      </c>
      <c r="Q8" s="104" t="s">
        <v>613</v>
      </c>
      <c r="R8" s="104" t="s">
        <v>615</v>
      </c>
      <c r="S8" s="110" t="s">
        <v>770</v>
      </c>
      <c r="T8" s="148" t="s">
        <v>493</v>
      </c>
      <c r="U8" s="173" t="s">
        <v>385</v>
      </c>
      <c r="V8" s="112" t="s">
        <v>621</v>
      </c>
      <c r="W8" s="105" t="s">
        <v>386</v>
      </c>
      <c r="X8" s="102" t="s">
        <v>387</v>
      </c>
      <c r="Y8" s="177"/>
      <c r="Z8" s="105"/>
      <c r="AA8" s="113">
        <v>0</v>
      </c>
      <c r="AB8" s="113">
        <v>0</v>
      </c>
      <c r="AC8" s="105" t="s">
        <v>628</v>
      </c>
      <c r="AD8" s="107">
        <v>1</v>
      </c>
      <c r="AE8" s="126">
        <f>AA8*E8</f>
        <v>0</v>
      </c>
      <c r="AF8" s="126">
        <f t="shared" si="1"/>
        <v>16.871862481531203</v>
      </c>
    </row>
    <row r="9" spans="1:32" s="108" customFormat="1" ht="57" customHeight="1">
      <c r="A9" s="103">
        <f>INDEX(T1_Pick_List!$Q$3:$R$39,MATCH(B9,T1_Pick_List!$Q$3:$Q$39,0),2)</f>
        <v>6</v>
      </c>
      <c r="B9" s="105" t="s">
        <v>337</v>
      </c>
      <c r="C9" s="106">
        <v>44562</v>
      </c>
      <c r="D9" s="106">
        <v>46387</v>
      </c>
      <c r="E9" s="174">
        <f t="shared" si="2"/>
        <v>85.09008825446881</v>
      </c>
      <c r="F9" s="104" t="s">
        <v>612</v>
      </c>
      <c r="G9" s="208">
        <v>0</v>
      </c>
      <c r="H9" s="209">
        <v>0</v>
      </c>
      <c r="I9" s="209">
        <v>22.257930000000002</v>
      </c>
      <c r="J9" s="209">
        <v>22.703088600000001</v>
      </c>
      <c r="K9" s="209">
        <v>23.157150372</v>
      </c>
      <c r="L9" s="209">
        <v>14.96083609944</v>
      </c>
      <c r="M9" s="209">
        <v>2.0110831830287998</v>
      </c>
      <c r="N9" s="217">
        <f t="shared" si="0"/>
        <v>0</v>
      </c>
      <c r="O9" s="105" t="s">
        <v>614</v>
      </c>
      <c r="P9" s="117">
        <v>0</v>
      </c>
      <c r="Q9" s="104" t="s">
        <v>613</v>
      </c>
      <c r="R9" s="104" t="s">
        <v>615</v>
      </c>
      <c r="S9" s="110" t="s">
        <v>764</v>
      </c>
      <c r="T9" s="148" t="s">
        <v>388</v>
      </c>
      <c r="U9" s="171">
        <v>0</v>
      </c>
      <c r="V9" s="105" t="s">
        <v>386</v>
      </c>
      <c r="W9" s="105" t="s">
        <v>386</v>
      </c>
      <c r="X9" s="102" t="s">
        <v>387</v>
      </c>
      <c r="Y9" s="177"/>
      <c r="Z9" s="105"/>
      <c r="AA9" s="113">
        <v>0</v>
      </c>
      <c r="AB9" s="113">
        <v>0</v>
      </c>
      <c r="AC9" s="105" t="s">
        <v>629</v>
      </c>
      <c r="AD9" s="107">
        <v>1</v>
      </c>
      <c r="AE9" s="126">
        <v>0</v>
      </c>
      <c r="AF9" s="126">
        <f t="shared" si="1"/>
        <v>85.09008825446881</v>
      </c>
    </row>
    <row r="10" spans="1:32" s="108" customFormat="1" ht="87.75" customHeight="1">
      <c r="A10" s="103">
        <f>INDEX(T1_Pick_List!$Q$3:$R$39,MATCH(B10,T1_Pick_List!$Q$3:$Q$39,0),2)</f>
        <v>7</v>
      </c>
      <c r="B10" s="105" t="s">
        <v>341</v>
      </c>
      <c r="C10" s="106">
        <v>44562</v>
      </c>
      <c r="D10" s="106">
        <v>46387</v>
      </c>
      <c r="E10" s="118">
        <f t="shared" si="2"/>
        <v>73.528346076000005</v>
      </c>
      <c r="F10" s="104" t="s">
        <v>612</v>
      </c>
      <c r="G10" s="211">
        <v>0</v>
      </c>
      <c r="H10" s="149">
        <v>0</v>
      </c>
      <c r="I10" s="149">
        <v>5.0999999999999996</v>
      </c>
      <c r="J10" s="149">
        <v>18.7272</v>
      </c>
      <c r="K10" s="149">
        <v>20.231930519999999</v>
      </c>
      <c r="L10" s="149">
        <v>20.636569130400002</v>
      </c>
      <c r="M10" s="149">
        <v>8.8326464256000001</v>
      </c>
      <c r="N10" s="217">
        <f t="shared" si="0"/>
        <v>0</v>
      </c>
      <c r="O10" s="105" t="s">
        <v>614</v>
      </c>
      <c r="P10" s="117">
        <v>0</v>
      </c>
      <c r="Q10" s="104" t="s">
        <v>613</v>
      </c>
      <c r="R10" s="104" t="s">
        <v>615</v>
      </c>
      <c r="S10" s="105" t="s">
        <v>389</v>
      </c>
      <c r="T10" s="148" t="s">
        <v>390</v>
      </c>
      <c r="U10" s="171" t="s">
        <v>391</v>
      </c>
      <c r="V10" s="112" t="s">
        <v>392</v>
      </c>
      <c r="W10" s="103" t="s">
        <v>393</v>
      </c>
      <c r="X10" s="104" t="s">
        <v>625</v>
      </c>
      <c r="Z10" s="105"/>
      <c r="AA10" s="113">
        <v>0</v>
      </c>
      <c r="AB10" s="113">
        <v>0</v>
      </c>
      <c r="AC10" s="105" t="s">
        <v>628</v>
      </c>
      <c r="AD10" s="107">
        <v>1</v>
      </c>
      <c r="AE10" s="126">
        <f t="shared" ref="AE10:AE20" si="3">AA10*E10</f>
        <v>0</v>
      </c>
      <c r="AF10" s="126">
        <f t="shared" si="1"/>
        <v>73.528346076000005</v>
      </c>
    </row>
    <row r="11" spans="1:32" s="108" customFormat="1" ht="60.75" customHeight="1">
      <c r="A11" s="103">
        <f>INDEX(T1_Pick_List!$Q$3:$R$39,MATCH(B11,T1_Pick_List!$Q$3:$Q$39,0),2)</f>
        <v>8</v>
      </c>
      <c r="B11" s="105" t="s">
        <v>369</v>
      </c>
      <c r="C11" s="106">
        <v>44562</v>
      </c>
      <c r="D11" s="106">
        <v>46387</v>
      </c>
      <c r="E11" s="118">
        <f t="shared" si="2"/>
        <v>3.1838319731039997</v>
      </c>
      <c r="F11" s="104" t="s">
        <v>612</v>
      </c>
      <c r="G11" s="149">
        <v>0</v>
      </c>
      <c r="H11" s="149">
        <v>0</v>
      </c>
      <c r="I11" s="149">
        <v>0.63239999999999996</v>
      </c>
      <c r="J11" s="149">
        <v>0.61903799999999998</v>
      </c>
      <c r="K11" s="149">
        <v>0.63141875999999997</v>
      </c>
      <c r="L11" s="149">
        <v>0.64404713520000001</v>
      </c>
      <c r="M11" s="149">
        <v>0.65692807790399999</v>
      </c>
      <c r="N11" s="217">
        <f t="shared" si="0"/>
        <v>0</v>
      </c>
      <c r="O11" s="104" t="s">
        <v>613</v>
      </c>
      <c r="P11" s="117">
        <v>0</v>
      </c>
      <c r="Q11" s="104" t="s">
        <v>613</v>
      </c>
      <c r="R11" s="104" t="s">
        <v>619</v>
      </c>
      <c r="S11" s="119" t="s">
        <v>396</v>
      </c>
      <c r="T11" s="176" t="s">
        <v>397</v>
      </c>
      <c r="U11" s="171">
        <v>0</v>
      </c>
      <c r="V11" s="154" t="s">
        <v>622</v>
      </c>
      <c r="W11" s="154" t="s">
        <v>624</v>
      </c>
      <c r="X11" s="104" t="s">
        <v>625</v>
      </c>
      <c r="Z11" s="105"/>
      <c r="AA11" s="113">
        <v>0</v>
      </c>
      <c r="AB11" s="113">
        <v>0</v>
      </c>
      <c r="AC11" s="105" t="s">
        <v>630</v>
      </c>
      <c r="AD11" s="107">
        <v>1</v>
      </c>
      <c r="AE11" s="126">
        <f t="shared" si="3"/>
        <v>0</v>
      </c>
      <c r="AF11" s="126">
        <f t="shared" si="1"/>
        <v>3.1838319731039997</v>
      </c>
    </row>
    <row r="12" spans="1:32" s="108" customFormat="1" ht="51.75" customHeight="1">
      <c r="A12" s="103">
        <f>INDEX(T1_Pick_List!$Q$3:$R$39,MATCH(B12,T1_Pick_List!$Q$3:$Q$39,0),2)</f>
        <v>9</v>
      </c>
      <c r="B12" s="105" t="s">
        <v>384</v>
      </c>
      <c r="C12" s="106">
        <v>44440</v>
      </c>
      <c r="D12" s="106">
        <v>46387</v>
      </c>
      <c r="E12" s="187">
        <f t="shared" si="2"/>
        <v>4.1518354567999998</v>
      </c>
      <c r="F12" s="104" t="s">
        <v>612</v>
      </c>
      <c r="G12" s="206">
        <v>0</v>
      </c>
      <c r="H12" s="206">
        <v>0.5</v>
      </c>
      <c r="I12" s="206">
        <v>1.53</v>
      </c>
      <c r="J12" s="206">
        <v>0.93635999999999997</v>
      </c>
      <c r="K12" s="206">
        <v>0.53060399999999996</v>
      </c>
      <c r="L12" s="206">
        <v>0.37885125599999997</v>
      </c>
      <c r="M12" s="206">
        <v>0.2760202008</v>
      </c>
      <c r="N12" s="217">
        <f t="shared" si="0"/>
        <v>0</v>
      </c>
      <c r="O12" s="104" t="s">
        <v>613</v>
      </c>
      <c r="P12" s="117">
        <v>0</v>
      </c>
      <c r="Q12" s="104" t="s">
        <v>613</v>
      </c>
      <c r="R12" s="104" t="s">
        <v>615</v>
      </c>
      <c r="S12" s="147" t="s">
        <v>495</v>
      </c>
      <c r="T12" s="148" t="s">
        <v>502</v>
      </c>
      <c r="U12" s="171">
        <v>0</v>
      </c>
      <c r="V12" s="154" t="s">
        <v>622</v>
      </c>
      <c r="W12" s="154" t="s">
        <v>624</v>
      </c>
      <c r="X12" s="104" t="s">
        <v>382</v>
      </c>
      <c r="Y12" s="178"/>
      <c r="Z12" s="105"/>
      <c r="AA12" s="113">
        <v>0</v>
      </c>
      <c r="AB12" s="113">
        <v>0</v>
      </c>
      <c r="AC12" s="105" t="s">
        <v>627</v>
      </c>
      <c r="AD12" s="107">
        <v>1</v>
      </c>
      <c r="AE12" s="126">
        <f t="shared" si="3"/>
        <v>0</v>
      </c>
      <c r="AF12" s="126">
        <f t="shared" si="1"/>
        <v>4.1518354567999998</v>
      </c>
    </row>
    <row r="13" spans="1:32" s="108" customFormat="1" ht="48.75" customHeight="1">
      <c r="A13" s="103">
        <f>INDEX(T1_Pick_List!$Q$3:$R$39,MATCH(B13,T1_Pick_List!$Q$3:$Q$39,0),2)</f>
        <v>10</v>
      </c>
      <c r="B13" s="105" t="s">
        <v>319</v>
      </c>
      <c r="C13" s="106">
        <v>44440</v>
      </c>
      <c r="D13" s="106">
        <v>46387</v>
      </c>
      <c r="E13" s="187">
        <f t="shared" si="2"/>
        <v>9.3536178618080008</v>
      </c>
      <c r="F13" s="104" t="s">
        <v>612</v>
      </c>
      <c r="G13" s="206">
        <v>0</v>
      </c>
      <c r="H13" s="206">
        <v>1.4</v>
      </c>
      <c r="I13" s="206">
        <v>2.2542</v>
      </c>
      <c r="J13" s="206">
        <v>3.0847859999999998</v>
      </c>
      <c r="K13" s="206">
        <v>1.1248804800000001</v>
      </c>
      <c r="L13" s="206">
        <v>0.86594572800000003</v>
      </c>
      <c r="M13" s="206">
        <v>0.6238056538079999</v>
      </c>
      <c r="N13" s="217">
        <f t="shared" si="0"/>
        <v>0</v>
      </c>
      <c r="O13" s="104" t="s">
        <v>613</v>
      </c>
      <c r="P13" s="117">
        <v>0</v>
      </c>
      <c r="Q13" s="104" t="s">
        <v>613</v>
      </c>
      <c r="R13" s="104" t="s">
        <v>616</v>
      </c>
      <c r="S13" s="147" t="s">
        <v>496</v>
      </c>
      <c r="T13" s="120" t="s">
        <v>501</v>
      </c>
      <c r="U13" s="171">
        <v>0</v>
      </c>
      <c r="V13" s="154" t="s">
        <v>622</v>
      </c>
      <c r="W13" s="154" t="s">
        <v>624</v>
      </c>
      <c r="X13" s="104" t="s">
        <v>382</v>
      </c>
      <c r="Y13" s="178"/>
      <c r="Z13" s="105"/>
      <c r="AA13" s="113">
        <v>0</v>
      </c>
      <c r="AB13" s="113">
        <v>0</v>
      </c>
      <c r="AC13" s="105" t="s">
        <v>631</v>
      </c>
      <c r="AD13" s="107">
        <v>1</v>
      </c>
      <c r="AE13" s="126">
        <f t="shared" si="3"/>
        <v>0</v>
      </c>
      <c r="AF13" s="126">
        <f t="shared" si="1"/>
        <v>9.3536178618080008</v>
      </c>
    </row>
    <row r="14" spans="1:32" s="108" customFormat="1" ht="42" customHeight="1">
      <c r="A14" s="103">
        <f>INDEX(T1_Pick_List!$Q$3:$R$20,MATCH(B14,T1_Pick_List!$Q$3:$Q$20,0),2)</f>
        <v>11</v>
      </c>
      <c r="B14" s="105" t="s">
        <v>315</v>
      </c>
      <c r="C14" s="106">
        <v>44348</v>
      </c>
      <c r="D14" s="106">
        <v>46387</v>
      </c>
      <c r="E14" s="187">
        <f t="shared" si="2"/>
        <v>34.632143815424001</v>
      </c>
      <c r="F14" s="104" t="s">
        <v>612</v>
      </c>
      <c r="G14" s="206">
        <v>0</v>
      </c>
      <c r="H14" s="206">
        <v>3.83</v>
      </c>
      <c r="I14" s="206">
        <v>10.863000000000001</v>
      </c>
      <c r="J14" s="206">
        <v>7.5678695999999999</v>
      </c>
      <c r="K14" s="206">
        <v>7.4284559999999997</v>
      </c>
      <c r="L14" s="206">
        <v>2.3813507520000003</v>
      </c>
      <c r="M14" s="206">
        <v>2.561467463424</v>
      </c>
      <c r="N14" s="217">
        <f t="shared" si="0"/>
        <v>0</v>
      </c>
      <c r="O14" s="104" t="s">
        <v>613</v>
      </c>
      <c r="P14" s="117">
        <v>0</v>
      </c>
      <c r="Q14" s="104" t="s">
        <v>613</v>
      </c>
      <c r="R14" s="128" t="s">
        <v>617</v>
      </c>
      <c r="S14" s="147" t="s">
        <v>497</v>
      </c>
      <c r="T14" s="120" t="s">
        <v>499</v>
      </c>
      <c r="U14" s="171">
        <v>0</v>
      </c>
      <c r="V14" s="154" t="s">
        <v>622</v>
      </c>
      <c r="W14" s="154" t="s">
        <v>624</v>
      </c>
      <c r="X14" s="104" t="s">
        <v>382</v>
      </c>
      <c r="Y14" s="178"/>
      <c r="Z14" s="105"/>
      <c r="AA14" s="113">
        <v>0</v>
      </c>
      <c r="AB14" s="113">
        <v>0</v>
      </c>
      <c r="AC14" s="105" t="s">
        <v>627</v>
      </c>
      <c r="AD14" s="107">
        <v>1</v>
      </c>
      <c r="AE14" s="126">
        <f t="shared" si="3"/>
        <v>0</v>
      </c>
      <c r="AF14" s="126">
        <f t="shared" si="1"/>
        <v>34.632143815424001</v>
      </c>
    </row>
    <row r="15" spans="1:32" ht="45" customHeight="1">
      <c r="A15" s="103">
        <f>INDEX(T1_Pick_List!$Q$3:$R$39,MATCH(B15,T1_Pick_List!$Q$3:$Q$39,0),2)</f>
        <v>12</v>
      </c>
      <c r="B15" s="105" t="s">
        <v>383</v>
      </c>
      <c r="C15" s="106">
        <v>44440</v>
      </c>
      <c r="D15" s="106">
        <v>46387</v>
      </c>
      <c r="E15" s="187">
        <f t="shared" si="2"/>
        <v>3.9182206384000002</v>
      </c>
      <c r="F15" s="104" t="s">
        <v>612</v>
      </c>
      <c r="G15" s="206">
        <v>0</v>
      </c>
      <c r="H15" s="206">
        <v>0.4</v>
      </c>
      <c r="I15" s="206">
        <v>0.54060000000000008</v>
      </c>
      <c r="J15" s="206">
        <v>1.0570463999999999</v>
      </c>
      <c r="K15" s="206">
        <v>0.84896640000000001</v>
      </c>
      <c r="L15" s="206">
        <v>0.51956743679999995</v>
      </c>
      <c r="M15" s="206">
        <v>0.55204040160000001</v>
      </c>
      <c r="N15" s="217">
        <f t="shared" si="0"/>
        <v>0</v>
      </c>
      <c r="O15" s="104" t="s">
        <v>613</v>
      </c>
      <c r="P15" s="129">
        <v>0</v>
      </c>
      <c r="Q15" s="104" t="s">
        <v>613</v>
      </c>
      <c r="R15" s="130" t="s">
        <v>615</v>
      </c>
      <c r="S15" s="175" t="s">
        <v>498</v>
      </c>
      <c r="T15" s="120" t="s">
        <v>500</v>
      </c>
      <c r="U15" s="171">
        <v>0</v>
      </c>
      <c r="V15" s="154" t="s">
        <v>622</v>
      </c>
      <c r="W15" s="154" t="s">
        <v>624</v>
      </c>
      <c r="X15" s="104" t="s">
        <v>382</v>
      </c>
      <c r="Y15" s="178"/>
      <c r="Z15" s="105"/>
      <c r="AA15" s="113">
        <v>0</v>
      </c>
      <c r="AB15" s="113">
        <v>0</v>
      </c>
      <c r="AC15" s="105" t="s">
        <v>631</v>
      </c>
      <c r="AD15" s="107">
        <v>1</v>
      </c>
      <c r="AE15" s="126">
        <f t="shared" si="3"/>
        <v>0</v>
      </c>
      <c r="AF15" s="126">
        <f t="shared" si="1"/>
        <v>3.9182206384000002</v>
      </c>
    </row>
    <row r="16" spans="1:32" ht="112.5" customHeight="1">
      <c r="A16" s="103">
        <f>INDEX(T1_Pick_List!$Q$3:$R$39,MATCH(B16,T1_Pick_List!$Q$3:$Q$39,0),2)</f>
        <v>14</v>
      </c>
      <c r="B16" s="105" t="s">
        <v>370</v>
      </c>
      <c r="C16" s="106">
        <v>44805</v>
      </c>
      <c r="D16" s="106">
        <v>46203</v>
      </c>
      <c r="E16" s="118">
        <f t="shared" si="2"/>
        <v>62.859624890927996</v>
      </c>
      <c r="F16" s="104" t="s">
        <v>612</v>
      </c>
      <c r="G16" s="149">
        <v>0</v>
      </c>
      <c r="H16" s="149">
        <v>0</v>
      </c>
      <c r="I16" s="149">
        <v>11.22</v>
      </c>
      <c r="J16" s="149">
        <v>12.4848</v>
      </c>
      <c r="K16" s="149">
        <v>12.734496</v>
      </c>
      <c r="L16" s="149">
        <v>12.989185920000001</v>
      </c>
      <c r="M16" s="149">
        <v>13.431142970927999</v>
      </c>
      <c r="N16" s="217">
        <f t="shared" si="0"/>
        <v>0</v>
      </c>
      <c r="O16" s="104" t="s">
        <v>613</v>
      </c>
      <c r="P16" s="129">
        <v>0</v>
      </c>
      <c r="Q16" s="104" t="s">
        <v>613</v>
      </c>
      <c r="R16" s="130" t="s">
        <v>771</v>
      </c>
      <c r="S16" s="127" t="s">
        <v>503</v>
      </c>
      <c r="T16" s="150" t="s">
        <v>398</v>
      </c>
      <c r="U16" s="171">
        <v>0</v>
      </c>
      <c r="V16" s="154" t="s">
        <v>622</v>
      </c>
      <c r="W16" s="154" t="s">
        <v>624</v>
      </c>
      <c r="X16" s="104" t="s">
        <v>625</v>
      </c>
      <c r="Y16" s="108"/>
      <c r="Z16" s="105"/>
      <c r="AA16" s="113">
        <v>0</v>
      </c>
      <c r="AB16" s="113">
        <v>0</v>
      </c>
      <c r="AC16" s="105" t="s">
        <v>632</v>
      </c>
      <c r="AD16" s="107">
        <v>1</v>
      </c>
      <c r="AE16" s="126">
        <f t="shared" si="3"/>
        <v>0</v>
      </c>
      <c r="AF16" s="126">
        <f t="shared" si="1"/>
        <v>62.859624890927996</v>
      </c>
    </row>
    <row r="17" spans="1:32" ht="34.5" customHeight="1">
      <c r="A17" s="103">
        <f>INDEX(T1_Pick_List!$Q$3:$R$39,MATCH(B17,T1_Pick_List!$Q$3:$Q$39,0),2)</f>
        <v>15</v>
      </c>
      <c r="B17" s="105" t="s">
        <v>379</v>
      </c>
      <c r="C17" s="106">
        <v>44440</v>
      </c>
      <c r="D17" s="106">
        <v>44742</v>
      </c>
      <c r="E17" s="118">
        <f t="shared" si="2"/>
        <v>4.1442600000000001</v>
      </c>
      <c r="F17" s="103" t="s">
        <v>612</v>
      </c>
      <c r="G17" s="149">
        <v>0</v>
      </c>
      <c r="H17" s="149">
        <v>0</v>
      </c>
      <c r="I17" s="149">
        <v>4.1442600000000001</v>
      </c>
      <c r="J17" s="149">
        <v>0</v>
      </c>
      <c r="K17" s="149">
        <v>0</v>
      </c>
      <c r="L17" s="149">
        <v>0</v>
      </c>
      <c r="M17" s="149">
        <v>0</v>
      </c>
      <c r="N17" s="217">
        <f t="shared" si="0"/>
        <v>0</v>
      </c>
      <c r="O17" s="104" t="s">
        <v>613</v>
      </c>
      <c r="P17" s="129">
        <v>0</v>
      </c>
      <c r="Q17" s="104" t="s">
        <v>613</v>
      </c>
      <c r="R17" s="130" t="s">
        <v>771</v>
      </c>
      <c r="S17" s="127" t="s">
        <v>399</v>
      </c>
      <c r="T17" s="150" t="s">
        <v>400</v>
      </c>
      <c r="U17" s="111">
        <v>0</v>
      </c>
      <c r="V17" s="154" t="s">
        <v>622</v>
      </c>
      <c r="W17" s="154" t="s">
        <v>624</v>
      </c>
      <c r="X17" s="104" t="s">
        <v>625</v>
      </c>
      <c r="Z17" s="105"/>
      <c r="AA17" s="113">
        <v>0</v>
      </c>
      <c r="AB17" s="113">
        <v>0</v>
      </c>
      <c r="AC17" s="105" t="s">
        <v>632</v>
      </c>
      <c r="AD17" s="107">
        <v>1</v>
      </c>
      <c r="AE17" s="126">
        <f t="shared" si="3"/>
        <v>0</v>
      </c>
      <c r="AF17" s="126">
        <f t="shared" si="1"/>
        <v>4.1442600000000001</v>
      </c>
    </row>
    <row r="18" spans="1:32" ht="49.5" customHeight="1">
      <c r="A18" s="155">
        <f>INDEX(T1_Pick_List!$Q$3:$R$39,MATCH(B18,T1_Pick_List!$Q$3:$Q$39,0),2)</f>
        <v>3</v>
      </c>
      <c r="B18" s="156" t="s">
        <v>408</v>
      </c>
      <c r="C18" s="157">
        <v>44317</v>
      </c>
      <c r="D18" s="157">
        <v>46113</v>
      </c>
      <c r="E18" s="188">
        <f t="shared" si="2"/>
        <v>2.3411082561023999</v>
      </c>
      <c r="F18" s="159" t="s">
        <v>612</v>
      </c>
      <c r="G18" s="168">
        <v>0</v>
      </c>
      <c r="H18" s="212">
        <v>4.8000000000000001E-2</v>
      </c>
      <c r="I18" s="212">
        <v>0.44063999999999998</v>
      </c>
      <c r="J18" s="212">
        <v>0.44945279999999999</v>
      </c>
      <c r="K18" s="212">
        <v>0.45844185599999998</v>
      </c>
      <c r="L18" s="212">
        <v>0.46761069311999998</v>
      </c>
      <c r="M18" s="212">
        <v>0.47696290698240001</v>
      </c>
      <c r="N18" s="218">
        <f t="shared" si="0"/>
        <v>0</v>
      </c>
      <c r="O18" s="156" t="s">
        <v>613</v>
      </c>
      <c r="P18" s="160">
        <v>0</v>
      </c>
      <c r="Q18" s="159" t="s">
        <v>613</v>
      </c>
      <c r="R18" s="159" t="s">
        <v>615</v>
      </c>
      <c r="S18" s="161" t="s">
        <v>494</v>
      </c>
      <c r="T18" s="158"/>
      <c r="U18" s="172">
        <v>0</v>
      </c>
      <c r="V18" s="162" t="s">
        <v>623</v>
      </c>
      <c r="W18" s="162" t="s">
        <v>623</v>
      </c>
      <c r="X18" s="162" t="s">
        <v>623</v>
      </c>
      <c r="Y18" s="179"/>
      <c r="Z18" s="156"/>
      <c r="AA18" s="163">
        <v>0</v>
      </c>
      <c r="AB18" s="163">
        <v>0</v>
      </c>
      <c r="AC18" s="156" t="s">
        <v>627</v>
      </c>
      <c r="AD18" s="164">
        <v>1</v>
      </c>
      <c r="AE18" s="126">
        <f t="shared" si="3"/>
        <v>0</v>
      </c>
      <c r="AF18" s="126">
        <f t="shared" si="1"/>
        <v>2.3411082561023999</v>
      </c>
    </row>
    <row r="19" spans="1:32" ht="48" customHeight="1">
      <c r="A19" s="155">
        <f>INDEX(T1_Pick_List!$Q$3:$R$39,MATCH(B19,T1_Pick_List!$Q$3:$Q$39,0),2)</f>
        <v>4</v>
      </c>
      <c r="B19" s="156" t="s">
        <v>407</v>
      </c>
      <c r="C19" s="157">
        <v>44317</v>
      </c>
      <c r="D19" s="157">
        <v>46296</v>
      </c>
      <c r="E19" s="188">
        <f t="shared" si="2"/>
        <v>1.8315286436352001</v>
      </c>
      <c r="F19" s="159" t="s">
        <v>612</v>
      </c>
      <c r="G19" s="213">
        <v>0</v>
      </c>
      <c r="H19" s="214">
        <v>4.8000000000000001E-2</v>
      </c>
      <c r="I19" s="214">
        <v>0.34272000000000002</v>
      </c>
      <c r="J19" s="214">
        <v>0.34957440000000001</v>
      </c>
      <c r="K19" s="214">
        <v>0.356565888</v>
      </c>
      <c r="L19" s="214">
        <v>0.36369720576000003</v>
      </c>
      <c r="M19" s="214">
        <v>0.37097114987520002</v>
      </c>
      <c r="N19" s="218">
        <f t="shared" si="0"/>
        <v>0</v>
      </c>
      <c r="O19" s="156" t="s">
        <v>613</v>
      </c>
      <c r="P19" s="160">
        <v>0</v>
      </c>
      <c r="Q19" s="159" t="s">
        <v>613</v>
      </c>
      <c r="R19" s="159" t="s">
        <v>615</v>
      </c>
      <c r="S19" s="161" t="s">
        <v>494</v>
      </c>
      <c r="T19" s="158"/>
      <c r="U19" s="172">
        <v>0</v>
      </c>
      <c r="V19" s="162" t="s">
        <v>623</v>
      </c>
      <c r="W19" s="162" t="s">
        <v>623</v>
      </c>
      <c r="X19" s="162" t="s">
        <v>623</v>
      </c>
      <c r="Y19" s="179"/>
      <c r="Z19" s="156"/>
      <c r="AA19" s="163">
        <v>0</v>
      </c>
      <c r="AB19" s="163">
        <v>0</v>
      </c>
      <c r="AC19" s="156" t="s">
        <v>627</v>
      </c>
      <c r="AD19" s="164">
        <v>1</v>
      </c>
      <c r="AE19" s="126">
        <f t="shared" si="3"/>
        <v>0</v>
      </c>
      <c r="AF19" s="126">
        <f t="shared" si="1"/>
        <v>1.8315286436352001</v>
      </c>
    </row>
    <row r="20" spans="1:32" ht="48.75" customHeight="1">
      <c r="A20" s="155">
        <f>INDEX(T1_Pick_List!$Q$3:$R$39,MATCH(B20,T1_Pick_List!$Q$3:$Q$39,0),2)</f>
        <v>6</v>
      </c>
      <c r="B20" s="156" t="s">
        <v>405</v>
      </c>
      <c r="C20" s="157">
        <v>44562</v>
      </c>
      <c r="D20" s="157">
        <v>46387</v>
      </c>
      <c r="E20" s="188">
        <f t="shared" si="2"/>
        <v>0.52557961246719997</v>
      </c>
      <c r="F20" s="159" t="s">
        <v>612</v>
      </c>
      <c r="G20" s="215">
        <v>0</v>
      </c>
      <c r="H20" s="214">
        <v>1.6E-2</v>
      </c>
      <c r="I20" s="214">
        <v>9.7920000000000007E-2</v>
      </c>
      <c r="J20" s="214">
        <v>9.9878400000000006E-2</v>
      </c>
      <c r="K20" s="214">
        <v>0.101875968</v>
      </c>
      <c r="L20" s="214">
        <v>0.10391348736</v>
      </c>
      <c r="M20" s="214">
        <v>0.1059917571072</v>
      </c>
      <c r="N20" s="218">
        <f t="shared" si="0"/>
        <v>0</v>
      </c>
      <c r="O20" s="156" t="s">
        <v>614</v>
      </c>
      <c r="P20" s="160">
        <v>0</v>
      </c>
      <c r="Q20" s="159" t="s">
        <v>613</v>
      </c>
      <c r="R20" s="159" t="s">
        <v>615</v>
      </c>
      <c r="S20" s="161" t="s">
        <v>494</v>
      </c>
      <c r="T20" s="158"/>
      <c r="U20" s="172">
        <v>0</v>
      </c>
      <c r="V20" s="162" t="s">
        <v>623</v>
      </c>
      <c r="W20" s="162" t="s">
        <v>623</v>
      </c>
      <c r="X20" s="162" t="s">
        <v>623</v>
      </c>
      <c r="Y20" s="179"/>
      <c r="Z20" s="156"/>
      <c r="AA20" s="163">
        <v>0</v>
      </c>
      <c r="AB20" s="163">
        <v>0</v>
      </c>
      <c r="AC20" s="156" t="s">
        <v>628</v>
      </c>
      <c r="AD20" s="164">
        <v>1</v>
      </c>
      <c r="AE20" s="126">
        <f t="shared" si="3"/>
        <v>0</v>
      </c>
      <c r="AF20" s="126">
        <f t="shared" si="1"/>
        <v>0.52557961246719997</v>
      </c>
    </row>
    <row r="21" spans="1:32" ht="45.75" customHeight="1">
      <c r="A21" s="155">
        <f>INDEX(T1_Pick_List!$Q$3:$R$39,MATCH(B21,T1_Pick_List!$Q$3:$Q$39,0),2)</f>
        <v>6</v>
      </c>
      <c r="B21" s="156" t="s">
        <v>405</v>
      </c>
      <c r="C21" s="157">
        <v>44562</v>
      </c>
      <c r="D21" s="157">
        <v>46387</v>
      </c>
      <c r="E21" s="188">
        <f t="shared" si="2"/>
        <v>1.4972450195711999</v>
      </c>
      <c r="F21" s="159" t="s">
        <v>612</v>
      </c>
      <c r="G21" s="213">
        <v>0</v>
      </c>
      <c r="H21" s="214">
        <v>4.8000000000000001E-2</v>
      </c>
      <c r="I21" s="214">
        <v>0.29375999999999997</v>
      </c>
      <c r="J21" s="214">
        <v>0.29963519999999999</v>
      </c>
      <c r="K21" s="214">
        <v>0.30562790399999995</v>
      </c>
      <c r="L21" s="214">
        <v>0.31174046207999995</v>
      </c>
      <c r="M21" s="214">
        <v>0.23848145349120001</v>
      </c>
      <c r="N21" s="218">
        <f t="shared" si="0"/>
        <v>0</v>
      </c>
      <c r="O21" s="156" t="s">
        <v>614</v>
      </c>
      <c r="P21" s="160">
        <v>0</v>
      </c>
      <c r="Q21" s="159" t="s">
        <v>613</v>
      </c>
      <c r="R21" s="159" t="s">
        <v>615</v>
      </c>
      <c r="S21" s="161" t="s">
        <v>494</v>
      </c>
      <c r="T21" s="158"/>
      <c r="U21" s="172">
        <v>0</v>
      </c>
      <c r="V21" s="162" t="s">
        <v>623</v>
      </c>
      <c r="W21" s="162" t="s">
        <v>623</v>
      </c>
      <c r="X21" s="162" t="s">
        <v>623</v>
      </c>
      <c r="Y21" s="179"/>
      <c r="Z21" s="156"/>
      <c r="AA21" s="163">
        <v>0</v>
      </c>
      <c r="AB21" s="163">
        <v>0</v>
      </c>
      <c r="AC21" s="156" t="s">
        <v>629</v>
      </c>
      <c r="AD21" s="164">
        <v>1</v>
      </c>
      <c r="AE21" s="126">
        <v>0</v>
      </c>
      <c r="AF21" s="126">
        <f t="shared" si="1"/>
        <v>1.4972450195711999</v>
      </c>
    </row>
    <row r="22" spans="1:32" ht="60.75" customHeight="1">
      <c r="A22" s="155">
        <f>INDEX(T1_Pick_List!$Q$3:$R$39,MATCH(B22,T1_Pick_List!$Q$3:$Q$39,0),2)</f>
        <v>7</v>
      </c>
      <c r="B22" s="156" t="s">
        <v>406</v>
      </c>
      <c r="C22" s="157">
        <v>44562</v>
      </c>
      <c r="D22" s="157">
        <v>46387</v>
      </c>
      <c r="E22" s="188">
        <f t="shared" si="2"/>
        <v>1.289949031168</v>
      </c>
      <c r="F22" s="159" t="s">
        <v>612</v>
      </c>
      <c r="G22" s="216">
        <v>0</v>
      </c>
      <c r="H22" s="168">
        <v>1.6E-2</v>
      </c>
      <c r="I22" s="168">
        <v>0.24479999999999999</v>
      </c>
      <c r="J22" s="168">
        <v>0.249696</v>
      </c>
      <c r="K22" s="168">
        <v>0.25468991999999996</v>
      </c>
      <c r="L22" s="168">
        <v>0.25978371839999997</v>
      </c>
      <c r="M22" s="168">
        <v>0.26497939276799998</v>
      </c>
      <c r="N22" s="218">
        <f t="shared" si="0"/>
        <v>0</v>
      </c>
      <c r="O22" s="156" t="s">
        <v>614</v>
      </c>
      <c r="P22" s="160">
        <v>0</v>
      </c>
      <c r="Q22" s="159" t="s">
        <v>613</v>
      </c>
      <c r="R22" s="159" t="s">
        <v>615</v>
      </c>
      <c r="S22" s="161" t="s">
        <v>494</v>
      </c>
      <c r="T22" s="158"/>
      <c r="U22" s="172">
        <v>0</v>
      </c>
      <c r="V22" s="162" t="s">
        <v>623</v>
      </c>
      <c r="W22" s="162" t="s">
        <v>623</v>
      </c>
      <c r="X22" s="162" t="s">
        <v>623</v>
      </c>
      <c r="Y22" s="170"/>
      <c r="Z22" s="156"/>
      <c r="AA22" s="163">
        <v>0</v>
      </c>
      <c r="AB22" s="163">
        <v>0</v>
      </c>
      <c r="AC22" s="156" t="s">
        <v>628</v>
      </c>
      <c r="AD22" s="164">
        <v>1</v>
      </c>
      <c r="AE22" s="126">
        <f t="shared" ref="AE22:AE29" si="4">AA22*E22</f>
        <v>0</v>
      </c>
      <c r="AF22" s="126">
        <f t="shared" si="1"/>
        <v>1.289949031168</v>
      </c>
    </row>
    <row r="23" spans="1:32" ht="64.5" customHeight="1">
      <c r="A23" s="155">
        <f>INDEX(T1_Pick_List!$Q$3:$R$39,MATCH(B23,T1_Pick_List!$Q$3:$Q$39,0),2)</f>
        <v>8</v>
      </c>
      <c r="B23" s="156" t="s">
        <v>409</v>
      </c>
      <c r="C23" s="157">
        <v>44562</v>
      </c>
      <c r="D23" s="157">
        <v>46387</v>
      </c>
      <c r="E23" s="188">
        <f t="shared" si="2"/>
        <v>0.62541766159360002</v>
      </c>
      <c r="F23" s="159" t="s">
        <v>612</v>
      </c>
      <c r="G23" s="168">
        <v>0</v>
      </c>
      <c r="H23" s="168">
        <v>1.6E-2</v>
      </c>
      <c r="I23" s="168">
        <v>9.7920000000000007E-2</v>
      </c>
      <c r="J23" s="168">
        <v>0.1498176</v>
      </c>
      <c r="K23" s="168">
        <v>0.15281395199999998</v>
      </c>
      <c r="L23" s="168">
        <v>0.15587023103999997</v>
      </c>
      <c r="M23" s="168">
        <v>5.2995878553600002E-2</v>
      </c>
      <c r="N23" s="218">
        <f t="shared" si="0"/>
        <v>0</v>
      </c>
      <c r="O23" s="156" t="s">
        <v>613</v>
      </c>
      <c r="P23" s="160">
        <v>0</v>
      </c>
      <c r="Q23" s="159" t="s">
        <v>613</v>
      </c>
      <c r="R23" s="159" t="s">
        <v>619</v>
      </c>
      <c r="S23" s="161" t="s">
        <v>494</v>
      </c>
      <c r="T23" s="158"/>
      <c r="U23" s="172">
        <v>0</v>
      </c>
      <c r="V23" s="162" t="s">
        <v>623</v>
      </c>
      <c r="W23" s="162" t="s">
        <v>623</v>
      </c>
      <c r="X23" s="162" t="s">
        <v>623</v>
      </c>
      <c r="Y23" s="170"/>
      <c r="Z23" s="156"/>
      <c r="AA23" s="163">
        <v>0</v>
      </c>
      <c r="AB23" s="163">
        <v>0</v>
      </c>
      <c r="AC23" s="156" t="s">
        <v>630</v>
      </c>
      <c r="AD23" s="164">
        <v>1</v>
      </c>
      <c r="AE23" s="126">
        <f t="shared" si="4"/>
        <v>0</v>
      </c>
      <c r="AF23" s="126">
        <f t="shared" si="1"/>
        <v>0.62541766159360002</v>
      </c>
    </row>
    <row r="24" spans="1:32" ht="45.75" customHeight="1">
      <c r="A24" s="155">
        <f>INDEX(T1_Pick_List!$Q$3:$R$39,MATCH(B24,T1_Pick_List!$Q$3:$Q$39,0),2)</f>
        <v>9</v>
      </c>
      <c r="B24" s="156" t="s">
        <v>404</v>
      </c>
      <c r="C24" s="157">
        <v>44440</v>
      </c>
      <c r="D24" s="157">
        <v>46387</v>
      </c>
      <c r="E24" s="188">
        <f t="shared" si="2"/>
        <v>0.27078980623359999</v>
      </c>
      <c r="F24" s="159" t="s">
        <v>612</v>
      </c>
      <c r="G24" s="169">
        <v>0</v>
      </c>
      <c r="H24" s="169">
        <v>1.6E-2</v>
      </c>
      <c r="I24" s="169">
        <v>4.8960000000000004E-2</v>
      </c>
      <c r="J24" s="169">
        <v>4.9939200000000003E-2</v>
      </c>
      <c r="K24" s="169">
        <v>5.0937983999999999E-2</v>
      </c>
      <c r="L24" s="169">
        <v>5.195674368E-2</v>
      </c>
      <c r="M24" s="169">
        <v>5.2995878553600002E-2</v>
      </c>
      <c r="N24" s="218">
        <f t="shared" si="0"/>
        <v>0</v>
      </c>
      <c r="O24" s="156" t="s">
        <v>613</v>
      </c>
      <c r="P24" s="160">
        <v>0</v>
      </c>
      <c r="Q24" s="159" t="s">
        <v>613</v>
      </c>
      <c r="R24" s="159" t="s">
        <v>615</v>
      </c>
      <c r="S24" s="161" t="s">
        <v>494</v>
      </c>
      <c r="T24" s="158"/>
      <c r="U24" s="172">
        <v>0</v>
      </c>
      <c r="V24" s="162" t="s">
        <v>623</v>
      </c>
      <c r="W24" s="162" t="s">
        <v>623</v>
      </c>
      <c r="X24" s="162" t="s">
        <v>623</v>
      </c>
      <c r="Y24" s="180"/>
      <c r="Z24" s="156"/>
      <c r="AA24" s="163">
        <v>0</v>
      </c>
      <c r="AB24" s="163">
        <v>0</v>
      </c>
      <c r="AC24" s="156" t="s">
        <v>627</v>
      </c>
      <c r="AD24" s="164">
        <v>1</v>
      </c>
      <c r="AE24" s="126">
        <f t="shared" si="4"/>
        <v>0</v>
      </c>
      <c r="AF24" s="126">
        <f t="shared" si="1"/>
        <v>0.27078980623359999</v>
      </c>
    </row>
    <row r="25" spans="1:32" ht="45" customHeight="1">
      <c r="A25" s="155">
        <f>INDEX(T1_Pick_List!$Q$3:$R$39,MATCH(B25,T1_Pick_List!$Q$3:$Q$39,0),2)</f>
        <v>10</v>
      </c>
      <c r="B25" s="156" t="s">
        <v>402</v>
      </c>
      <c r="C25" s="157">
        <v>44440</v>
      </c>
      <c r="D25" s="157">
        <v>46387</v>
      </c>
      <c r="E25" s="188">
        <f t="shared" si="2"/>
        <v>0.27078980623359999</v>
      </c>
      <c r="F25" s="159" t="s">
        <v>612</v>
      </c>
      <c r="G25" s="169">
        <v>0</v>
      </c>
      <c r="H25" s="169">
        <v>1.6E-2</v>
      </c>
      <c r="I25" s="169">
        <v>4.8960000000000004E-2</v>
      </c>
      <c r="J25" s="169">
        <v>4.9939200000000003E-2</v>
      </c>
      <c r="K25" s="169">
        <v>5.0937983999999999E-2</v>
      </c>
      <c r="L25" s="169">
        <v>5.195674368E-2</v>
      </c>
      <c r="M25" s="169">
        <v>5.2995878553600002E-2</v>
      </c>
      <c r="N25" s="218">
        <f t="shared" si="0"/>
        <v>0</v>
      </c>
      <c r="O25" s="156" t="s">
        <v>613</v>
      </c>
      <c r="P25" s="160">
        <v>0</v>
      </c>
      <c r="Q25" s="159" t="s">
        <v>613</v>
      </c>
      <c r="R25" s="159" t="s">
        <v>616</v>
      </c>
      <c r="S25" s="161" t="s">
        <v>494</v>
      </c>
      <c r="T25" s="158"/>
      <c r="U25" s="172">
        <v>0</v>
      </c>
      <c r="V25" s="162" t="s">
        <v>623</v>
      </c>
      <c r="W25" s="162" t="s">
        <v>623</v>
      </c>
      <c r="X25" s="162" t="s">
        <v>623</v>
      </c>
      <c r="Y25" s="180"/>
      <c r="Z25" s="156"/>
      <c r="AA25" s="163">
        <v>0</v>
      </c>
      <c r="AB25" s="163">
        <v>0</v>
      </c>
      <c r="AC25" s="156" t="s">
        <v>631</v>
      </c>
      <c r="AD25" s="164">
        <v>1</v>
      </c>
      <c r="AE25" s="126">
        <f t="shared" si="4"/>
        <v>0</v>
      </c>
      <c r="AF25" s="126">
        <f t="shared" si="1"/>
        <v>0.27078980623359999</v>
      </c>
    </row>
    <row r="26" spans="1:32" ht="45.75" customHeight="1">
      <c r="A26" s="155">
        <f>INDEX(T1_Pick_List!$Q$3:$R$39,MATCH(B26,T1_Pick_List!$Q$3:$Q$39,0),2)</f>
        <v>11</v>
      </c>
      <c r="B26" s="156" t="s">
        <v>401</v>
      </c>
      <c r="C26" s="157">
        <v>44348</v>
      </c>
      <c r="D26" s="157">
        <v>46387</v>
      </c>
      <c r="E26" s="188">
        <f t="shared" si="2"/>
        <v>0.99816334638079995</v>
      </c>
      <c r="F26" s="159" t="s">
        <v>612</v>
      </c>
      <c r="G26" s="169">
        <v>0</v>
      </c>
      <c r="H26" s="169">
        <v>3.2000000000000001E-2</v>
      </c>
      <c r="I26" s="169">
        <v>0.19584000000000001</v>
      </c>
      <c r="J26" s="169">
        <v>0.19975680000000001</v>
      </c>
      <c r="K26" s="169">
        <v>0.20375193599999999</v>
      </c>
      <c r="L26" s="169">
        <v>0.20782697472</v>
      </c>
      <c r="M26" s="169">
        <v>0.15898763566079999</v>
      </c>
      <c r="N26" s="218">
        <f t="shared" si="0"/>
        <v>0</v>
      </c>
      <c r="O26" s="156" t="s">
        <v>613</v>
      </c>
      <c r="P26" s="160">
        <v>0</v>
      </c>
      <c r="Q26" s="159" t="s">
        <v>613</v>
      </c>
      <c r="R26" s="165" t="s">
        <v>617</v>
      </c>
      <c r="S26" s="161" t="s">
        <v>494</v>
      </c>
      <c r="T26" s="158"/>
      <c r="U26" s="172">
        <v>0</v>
      </c>
      <c r="V26" s="162" t="s">
        <v>623</v>
      </c>
      <c r="W26" s="162" t="s">
        <v>623</v>
      </c>
      <c r="X26" s="162" t="s">
        <v>623</v>
      </c>
      <c r="Y26" s="180"/>
      <c r="Z26" s="156"/>
      <c r="AA26" s="163">
        <v>0</v>
      </c>
      <c r="AB26" s="163">
        <v>0</v>
      </c>
      <c r="AC26" s="156" t="s">
        <v>627</v>
      </c>
      <c r="AD26" s="164">
        <v>1</v>
      </c>
      <c r="AE26" s="126">
        <f t="shared" si="4"/>
        <v>0</v>
      </c>
      <c r="AF26" s="126">
        <f t="shared" si="1"/>
        <v>0.99816334638079995</v>
      </c>
    </row>
    <row r="27" spans="1:32" ht="36.75" customHeight="1">
      <c r="A27" s="155">
        <f>INDEX(T1_Pick_List!$Q$3:$R$39,MATCH(B27,T1_Pick_List!$Q$3:$Q$39,0),2)</f>
        <v>12</v>
      </c>
      <c r="B27" s="156" t="s">
        <v>403</v>
      </c>
      <c r="C27" s="157">
        <v>44440</v>
      </c>
      <c r="D27" s="157">
        <v>46387</v>
      </c>
      <c r="E27" s="188">
        <f t="shared" si="2"/>
        <v>0.27078980623359999</v>
      </c>
      <c r="F27" s="159" t="s">
        <v>612</v>
      </c>
      <c r="G27" s="169">
        <v>0</v>
      </c>
      <c r="H27" s="169">
        <v>1.6E-2</v>
      </c>
      <c r="I27" s="169">
        <v>4.8960000000000004E-2</v>
      </c>
      <c r="J27" s="169">
        <v>4.9939200000000003E-2</v>
      </c>
      <c r="K27" s="169">
        <v>5.0937983999999999E-2</v>
      </c>
      <c r="L27" s="169">
        <v>5.195674368E-2</v>
      </c>
      <c r="M27" s="169">
        <v>5.2995878553600002E-2</v>
      </c>
      <c r="N27" s="218">
        <f t="shared" si="0"/>
        <v>0</v>
      </c>
      <c r="O27" s="156" t="s">
        <v>613</v>
      </c>
      <c r="P27" s="166">
        <v>0</v>
      </c>
      <c r="Q27" s="159" t="s">
        <v>613</v>
      </c>
      <c r="R27" s="167" t="s">
        <v>615</v>
      </c>
      <c r="S27" s="161" t="s">
        <v>494</v>
      </c>
      <c r="T27" s="158"/>
      <c r="U27" s="172">
        <v>0</v>
      </c>
      <c r="V27" s="162" t="s">
        <v>623</v>
      </c>
      <c r="W27" s="162" t="s">
        <v>623</v>
      </c>
      <c r="X27" s="162" t="s">
        <v>623</v>
      </c>
      <c r="Y27" s="180"/>
      <c r="Z27" s="156"/>
      <c r="AA27" s="163">
        <v>0</v>
      </c>
      <c r="AB27" s="163">
        <v>0</v>
      </c>
      <c r="AC27" s="156" t="s">
        <v>631</v>
      </c>
      <c r="AD27" s="164">
        <v>1</v>
      </c>
      <c r="AE27" s="126">
        <f t="shared" si="4"/>
        <v>0</v>
      </c>
      <c r="AF27" s="126">
        <f t="shared" si="1"/>
        <v>0.27078980623359999</v>
      </c>
    </row>
    <row r="28" spans="1:32" ht="45.75" customHeight="1">
      <c r="A28" s="155">
        <f>INDEX(T1_Pick_List!$Q$3:$R$39,MATCH(B28,T1_Pick_List!$Q$3:$Q$39,0),2)</f>
        <v>14</v>
      </c>
      <c r="B28" s="156" t="s">
        <v>410</v>
      </c>
      <c r="C28" s="157">
        <v>44805</v>
      </c>
      <c r="D28" s="157">
        <v>46203</v>
      </c>
      <c r="E28" s="188">
        <f t="shared" si="2"/>
        <v>2.2151523775488</v>
      </c>
      <c r="F28" s="159" t="s">
        <v>612</v>
      </c>
      <c r="G28" s="168">
        <v>0</v>
      </c>
      <c r="H28" s="168">
        <v>2.4E-2</v>
      </c>
      <c r="I28" s="168">
        <v>0.39168000000000003</v>
      </c>
      <c r="J28" s="168">
        <v>0.44945279999999999</v>
      </c>
      <c r="K28" s="168">
        <v>0.45844185599999998</v>
      </c>
      <c r="L28" s="168">
        <v>0.46761069311999998</v>
      </c>
      <c r="M28" s="168">
        <v>0.42396702842880002</v>
      </c>
      <c r="N28" s="218">
        <f t="shared" si="0"/>
        <v>0</v>
      </c>
      <c r="O28" s="156" t="s">
        <v>613</v>
      </c>
      <c r="P28" s="166">
        <v>0</v>
      </c>
      <c r="Q28" s="159" t="s">
        <v>613</v>
      </c>
      <c r="R28" s="167" t="s">
        <v>618</v>
      </c>
      <c r="S28" s="161" t="s">
        <v>494</v>
      </c>
      <c r="T28" s="158"/>
      <c r="U28" s="172">
        <v>0</v>
      </c>
      <c r="V28" s="162" t="s">
        <v>623</v>
      </c>
      <c r="W28" s="162" t="s">
        <v>623</v>
      </c>
      <c r="X28" s="162" t="s">
        <v>623</v>
      </c>
      <c r="Y28" s="170"/>
      <c r="Z28" s="156"/>
      <c r="AA28" s="163">
        <v>0</v>
      </c>
      <c r="AB28" s="163">
        <v>0</v>
      </c>
      <c r="AC28" s="156" t="s">
        <v>632</v>
      </c>
      <c r="AD28" s="164">
        <v>1</v>
      </c>
      <c r="AE28" s="126">
        <f t="shared" si="4"/>
        <v>0</v>
      </c>
      <c r="AF28" s="126">
        <f t="shared" si="1"/>
        <v>2.2151523775488</v>
      </c>
    </row>
    <row r="29" spans="1:32" ht="105">
      <c r="A29" s="155">
        <f>INDEX(T1_Pick_List!$Q$3:$R$39,MATCH(B29,T1_Pick_List!$Q$3:$Q$39,0),2)</f>
        <v>15</v>
      </c>
      <c r="B29" s="156" t="s">
        <v>411</v>
      </c>
      <c r="C29" s="157">
        <v>44440</v>
      </c>
      <c r="D29" s="157">
        <v>44742</v>
      </c>
      <c r="E29" s="188">
        <f t="shared" si="2"/>
        <v>0.14591999999999999</v>
      </c>
      <c r="F29" s="155" t="s">
        <v>612</v>
      </c>
      <c r="G29" s="168">
        <v>0</v>
      </c>
      <c r="H29" s="168">
        <v>4.8000000000000001E-2</v>
      </c>
      <c r="I29" s="168">
        <v>9.7920000000000007E-2</v>
      </c>
      <c r="J29" s="168">
        <v>0</v>
      </c>
      <c r="K29" s="168">
        <v>0</v>
      </c>
      <c r="L29" s="168">
        <v>0</v>
      </c>
      <c r="M29" s="168">
        <v>0</v>
      </c>
      <c r="N29" s="218">
        <f t="shared" si="0"/>
        <v>0</v>
      </c>
      <c r="O29" s="156" t="s">
        <v>613</v>
      </c>
      <c r="P29" s="166">
        <v>0</v>
      </c>
      <c r="Q29" s="159" t="s">
        <v>613</v>
      </c>
      <c r="R29" s="167" t="s">
        <v>618</v>
      </c>
      <c r="S29" s="161" t="s">
        <v>494</v>
      </c>
      <c r="T29" s="158"/>
      <c r="U29" s="172">
        <v>0</v>
      </c>
      <c r="V29" s="162" t="s">
        <v>623</v>
      </c>
      <c r="W29" s="162" t="s">
        <v>623</v>
      </c>
      <c r="X29" s="162" t="s">
        <v>623</v>
      </c>
      <c r="Y29" s="1"/>
      <c r="Z29" s="156"/>
      <c r="AA29" s="163">
        <v>0</v>
      </c>
      <c r="AB29" s="163">
        <v>0</v>
      </c>
      <c r="AC29" s="156" t="s">
        <v>632</v>
      </c>
      <c r="AD29" s="164">
        <v>1</v>
      </c>
      <c r="AE29" s="126">
        <f t="shared" si="4"/>
        <v>0</v>
      </c>
      <c r="AF29" s="126">
        <f t="shared" si="1"/>
        <v>0.14591999999999999</v>
      </c>
    </row>
  </sheetData>
  <sortState ref="A18:AF29">
    <sortCondition ref="A18"/>
  </sortState>
  <mergeCells count="2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 ref="C3:D4"/>
    <mergeCell ref="E4:F4"/>
    <mergeCell ref="X4:X5"/>
    <mergeCell ref="N3:Q3"/>
    <mergeCell ref="W4:W5"/>
    <mergeCell ref="S3:T3"/>
    <mergeCell ref="U3:W3"/>
    <mergeCell ref="E3:M3"/>
    <mergeCell ref="U4:U5"/>
  </mergeCells>
  <dataValidations count="3">
    <dataValidation type="decimal" allowBlank="1" showInputMessage="1" showErrorMessage="1" sqref="H10:M15 U6 G10:G17 H17:M17 H22:M27 U18:U29 N6:N1048576 H29:M1048576 P30:Q1048576 G22:G1048576 E10:E1048576">
      <formula1>0</formula1>
      <formula2>100000</formula2>
    </dataValidation>
    <dataValidation allowBlank="1" showInputMessage="1" showErrorMessage="1" sqref="S17"/>
    <dataValidation type="date" operator="greaterThan" allowBlank="1" showInputMessage="1" showErrorMessage="1" sqref="C6:D1048576">
      <formula1>36526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T1_Pick_List!$I$2:$I$7</xm:f>
          </x14:formula1>
          <xm:sqref>S30:S1048576</xm:sqref>
        </x14:dataValidation>
        <x14:dataValidation type="list" allowBlank="1" showInputMessage="1" showErrorMessage="1">
          <x14:formula1>
            <xm:f>T1_Pick_List!$H$2:$H$3</xm:f>
          </x14:formula1>
          <xm:sqref>F17 F29:F1048576</xm:sqref>
        </x14:dataValidation>
        <x14:dataValidation type="list" allowBlank="1" showInputMessage="1" showErrorMessage="1">
          <x14:formula1>
            <xm:f>T1_Pick_List!$Q:$Q</xm:f>
          </x14:formula1>
          <xm:sqref>B17 B29:B1048576</xm:sqref>
        </x14:dataValidation>
        <x14:dataValidation type="list" allowBlank="1">
          <x14:formula1>
            <xm:f>T1_Pick_List!$H$2:$H$3</xm:f>
          </x14:formula1>
          <xm:sqref>F6:F16 F18:F28</xm:sqref>
        </x14:dataValidation>
        <x14:dataValidation type="list" allowBlank="1">
          <x14:formula1>
            <xm:f>T1_Pick_List!$Q$2:$Q$1977</xm:f>
          </x14:formula1>
          <xm:sqref>B6:B16 B19:B28</xm:sqref>
        </x14:dataValidation>
        <x14:dataValidation type="list" allowBlank="1">
          <x14:formula1>
            <xm:f>T1_Pick_List!$L$2:$L$71</xm:f>
          </x14:formula1>
          <xm:sqref>R6:R29</xm:sqref>
        </x14:dataValidation>
        <x14:dataValidation type="list" allowBlank="1">
          <x14:formula1>
            <xm:f>T1_Pick_List!$M$2:$M$158</xm:f>
          </x14:formula1>
          <xm:sqref>Z6:Z7 Z10:Z29</xm:sqref>
        </x14:dataValidation>
        <x14:dataValidation type="list" allowBlank="1" showInputMessage="1" showErrorMessage="1">
          <x14:formula1>
            <xm:f>T1_Pick_List!$N$2:$N$46</xm:f>
          </x14:formula1>
          <xm:sqref>AC6:AC29 Z8:Z9</xm:sqref>
        </x14:dataValidation>
        <x14:dataValidation type="list" allowBlank="1">
          <x14:formula1>
            <xm:f>T1_Pick_List!$Q:$Q</xm:f>
          </x14:formula1>
          <xm:sqref>B18</xm:sqref>
        </x14:dataValidation>
        <x14:dataValidation type="list" allowBlank="1" showInputMessage="1" showErrorMessage="1">
          <x14:formula1>
            <xm:f>T1_Pick_List!$E$2:$E$4</xm:f>
          </x14:formula1>
          <xm:sqref>AD6:AD29</xm:sqref>
        </x14:dataValidation>
        <x14:dataValidation type="list" allowBlank="1" showInputMessage="1" showErrorMessage="1">
          <x14:formula1>
            <xm:f>T1_Pick_List!$C$2:$C$4</xm:f>
          </x14:formula1>
          <xm:sqref>AA6:AA29</xm:sqref>
        </x14:dataValidation>
        <x14:dataValidation type="list" allowBlank="1" showInputMessage="1" showErrorMessage="1">
          <x14:formula1>
            <xm:f>T1_Pick_List!$D$2:$D$4</xm:f>
          </x14:formula1>
          <xm:sqref>AB6:AB29</xm:sqref>
        </x14:dataValidation>
        <x14:dataValidation type="list" allowBlank="1" showInputMessage="1" showErrorMessage="1">
          <x14:formula1>
            <xm:f>T1_Pick_List!$M$2:$M$157</xm:f>
          </x14:formula1>
          <xm:sqref>Z30:Z238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opLeftCell="A4" zoomScale="70" zoomScaleNormal="70" workbookViewId="0">
      <selection activeCell="E8" sqref="E8:H8"/>
    </sheetView>
  </sheetViews>
  <sheetFormatPr defaultColWidth="11.42578125" defaultRowHeight="15"/>
  <cols>
    <col min="1" max="1" width="26.85546875" customWidth="1"/>
    <col min="2" max="2" width="14.140625" customWidth="1"/>
    <col min="3" max="3" width="31.42578125" customWidth="1"/>
    <col min="4" max="4" width="8.7109375" customWidth="1"/>
    <col min="5" max="5" width="14.7109375" customWidth="1"/>
    <col min="6" max="6" width="25" customWidth="1"/>
    <col min="7" max="7" width="44" bestFit="1" customWidth="1"/>
    <col min="8" max="8" width="23.42578125" bestFit="1" customWidth="1"/>
    <col min="9" max="9" width="37.42578125" bestFit="1" customWidth="1"/>
    <col min="10" max="10" width="49.5703125" bestFit="1" customWidth="1"/>
    <col min="11" max="11" width="21.140625" bestFit="1" customWidth="1"/>
    <col min="12" max="12" width="18.140625" bestFit="1" customWidth="1"/>
    <col min="13" max="13" width="229.140625" bestFit="1" customWidth="1"/>
    <col min="14" max="14" width="18" customWidth="1"/>
    <col min="15" max="15" width="22" customWidth="1"/>
    <col min="16" max="16" width="19.7109375" customWidth="1"/>
    <col min="17" max="17" width="18.42578125" customWidth="1"/>
    <col min="18" max="18" width="18.7109375" customWidth="1"/>
    <col min="19" max="19" width="19.85546875" customWidth="1"/>
    <col min="20" max="20" width="14.140625" customWidth="1"/>
  </cols>
  <sheetData>
    <row r="1" spans="1:20" ht="63">
      <c r="A1" s="133" t="s">
        <v>16</v>
      </c>
      <c r="B1" s="182" t="s">
        <v>482</v>
      </c>
      <c r="C1" s="133" t="s">
        <v>413</v>
      </c>
      <c r="D1" s="182" t="s">
        <v>483</v>
      </c>
      <c r="E1" s="133" t="s">
        <v>414</v>
      </c>
      <c r="F1" s="133" t="s">
        <v>415</v>
      </c>
      <c r="G1" s="133" t="s">
        <v>416</v>
      </c>
      <c r="H1" s="133" t="s">
        <v>417</v>
      </c>
      <c r="I1" s="133" t="s">
        <v>418</v>
      </c>
      <c r="J1" s="182" t="s">
        <v>484</v>
      </c>
      <c r="K1" s="133" t="s">
        <v>419</v>
      </c>
      <c r="L1" s="133" t="s">
        <v>420</v>
      </c>
      <c r="M1" s="133" t="s">
        <v>421</v>
      </c>
      <c r="N1" s="133" t="s">
        <v>422</v>
      </c>
      <c r="O1" s="133" t="s">
        <v>423</v>
      </c>
      <c r="P1" s="133" t="s">
        <v>424</v>
      </c>
    </row>
    <row r="2" spans="1:20" ht="165">
      <c r="A2" s="121" t="s">
        <v>295</v>
      </c>
      <c r="B2" s="134">
        <f>D2*E2</f>
        <v>129119648.91428572</v>
      </c>
      <c r="C2" s="121" t="s">
        <v>347</v>
      </c>
      <c r="D2" s="121">
        <v>16</v>
      </c>
      <c r="E2" s="135">
        <f>((F2*G2)+H2)</f>
        <v>8069978.0571428575</v>
      </c>
      <c r="F2" s="136">
        <v>6.4</v>
      </c>
      <c r="G2" s="135">
        <f>P2</f>
        <v>1110934.0714285714</v>
      </c>
      <c r="H2" s="135">
        <f>I2*L2</f>
        <v>960000</v>
      </c>
      <c r="I2" s="121">
        <v>3</v>
      </c>
      <c r="J2" s="134">
        <f>E2/I2</f>
        <v>2689992.6857142858</v>
      </c>
      <c r="K2" s="137">
        <v>0</v>
      </c>
      <c r="L2" s="137">
        <v>320000</v>
      </c>
      <c r="M2" s="125" t="s">
        <v>425</v>
      </c>
      <c r="N2" s="5">
        <v>14</v>
      </c>
      <c r="O2" s="138">
        <v>15553077</v>
      </c>
      <c r="P2" s="138">
        <f>O2/N2</f>
        <v>1110934.0714285714</v>
      </c>
    </row>
    <row r="3" spans="1:20" ht="87.95" customHeight="1">
      <c r="A3" s="139" t="s">
        <v>16</v>
      </c>
      <c r="B3" s="139" t="s">
        <v>412</v>
      </c>
      <c r="C3" s="139" t="s">
        <v>413</v>
      </c>
      <c r="D3" s="183" t="s">
        <v>483</v>
      </c>
      <c r="E3" s="139" t="s">
        <v>426</v>
      </c>
      <c r="F3" s="139" t="s">
        <v>427</v>
      </c>
      <c r="G3" s="139" t="s">
        <v>428</v>
      </c>
      <c r="H3" s="139" t="s">
        <v>417</v>
      </c>
      <c r="I3" s="139" t="s">
        <v>418</v>
      </c>
      <c r="J3" s="183" t="s">
        <v>484</v>
      </c>
      <c r="K3" s="139" t="s">
        <v>419</v>
      </c>
      <c r="L3" s="139" t="s">
        <v>429</v>
      </c>
      <c r="M3" s="139" t="s">
        <v>421</v>
      </c>
      <c r="N3" s="139" t="s">
        <v>430</v>
      </c>
      <c r="O3" s="139" t="s">
        <v>431</v>
      </c>
      <c r="P3" s="139" t="s">
        <v>432</v>
      </c>
      <c r="Q3" s="139" t="s">
        <v>433</v>
      </c>
      <c r="R3" s="139" t="s">
        <v>434</v>
      </c>
      <c r="S3" s="139" t="s">
        <v>435</v>
      </c>
    </row>
    <row r="4" spans="1:20" ht="180">
      <c r="A4" s="121" t="s">
        <v>296</v>
      </c>
      <c r="B4" s="134">
        <f>D4*E4</f>
        <v>82645149.299999997</v>
      </c>
      <c r="C4" s="121" t="s">
        <v>436</v>
      </c>
      <c r="D4" s="121">
        <v>42</v>
      </c>
      <c r="E4" s="140">
        <f>F4+G4+H4</f>
        <v>1967741.65</v>
      </c>
      <c r="F4" s="140">
        <f>P4</f>
        <v>509798.40000000002</v>
      </c>
      <c r="G4" s="140">
        <f>S4</f>
        <v>1457943.25</v>
      </c>
      <c r="H4" s="140">
        <v>0</v>
      </c>
      <c r="I4" s="121">
        <v>1</v>
      </c>
      <c r="J4" s="134">
        <f>E4/I4</f>
        <v>1967741.65</v>
      </c>
      <c r="K4" s="137">
        <v>0</v>
      </c>
      <c r="L4" s="137">
        <v>0</v>
      </c>
      <c r="M4" s="125" t="s">
        <v>485</v>
      </c>
      <c r="N4" s="138">
        <v>2548992</v>
      </c>
      <c r="O4" s="5">
        <v>5</v>
      </c>
      <c r="P4" s="141">
        <f>N4/O4</f>
        <v>509798.40000000002</v>
      </c>
      <c r="Q4" s="138">
        <v>17495319</v>
      </c>
      <c r="R4" s="142">
        <v>12</v>
      </c>
      <c r="S4" s="141">
        <f>Q4/R4</f>
        <v>1457943.25</v>
      </c>
    </row>
    <row r="5" spans="1:20" ht="60" customHeight="1">
      <c r="A5" s="133" t="s">
        <v>16</v>
      </c>
      <c r="B5" s="133" t="s">
        <v>412</v>
      </c>
      <c r="C5" s="133" t="s">
        <v>413</v>
      </c>
      <c r="D5" s="182" t="s">
        <v>483</v>
      </c>
      <c r="E5" s="133" t="s">
        <v>426</v>
      </c>
      <c r="F5" s="133" t="s">
        <v>437</v>
      </c>
      <c r="G5" s="133" t="s">
        <v>438</v>
      </c>
      <c r="H5" s="133" t="s">
        <v>439</v>
      </c>
      <c r="I5" s="133" t="s">
        <v>418</v>
      </c>
      <c r="J5" s="182" t="s">
        <v>486</v>
      </c>
      <c r="K5" s="133" t="s">
        <v>419</v>
      </c>
      <c r="L5" s="133" t="s">
        <v>429</v>
      </c>
      <c r="M5" s="133" t="s">
        <v>421</v>
      </c>
      <c r="N5" s="133" t="s">
        <v>440</v>
      </c>
      <c r="O5" s="133" t="s">
        <v>441</v>
      </c>
      <c r="P5" s="133" t="s">
        <v>442</v>
      </c>
      <c r="Q5" s="133" t="s">
        <v>443</v>
      </c>
      <c r="R5" s="133" t="s">
        <v>444</v>
      </c>
      <c r="S5" s="133" t="s">
        <v>445</v>
      </c>
      <c r="T5" s="133" t="s">
        <v>446</v>
      </c>
    </row>
    <row r="6" spans="1:20" ht="210">
      <c r="A6" s="121" t="s">
        <v>295</v>
      </c>
      <c r="B6" s="134">
        <f>D6*E6</f>
        <v>36806829</v>
      </c>
      <c r="C6" s="121" t="s">
        <v>350</v>
      </c>
      <c r="D6" s="121">
        <v>1</v>
      </c>
      <c r="E6" s="140">
        <f>F6+G6+H6</f>
        <v>36806829</v>
      </c>
      <c r="F6" s="140">
        <f>P6</f>
        <v>18711000</v>
      </c>
      <c r="G6" s="140">
        <f>S6</f>
        <v>13105908</v>
      </c>
      <c r="H6" s="140">
        <f>T6</f>
        <v>4989921</v>
      </c>
      <c r="I6" s="121">
        <v>1</v>
      </c>
      <c r="J6" s="134">
        <f>E6/I6</f>
        <v>36806829</v>
      </c>
      <c r="K6" s="137">
        <v>0</v>
      </c>
      <c r="L6" s="137">
        <v>0</v>
      </c>
      <c r="M6" s="125" t="s">
        <v>487</v>
      </c>
      <c r="N6" s="184">
        <v>18711000</v>
      </c>
      <c r="O6" s="185">
        <v>1</v>
      </c>
      <c r="P6" s="186">
        <f>N6/O6</f>
        <v>18711000</v>
      </c>
      <c r="Q6" s="122">
        <v>52423632</v>
      </c>
      <c r="R6" s="143">
        <v>4</v>
      </c>
      <c r="S6" s="124">
        <f>Q6/R6</f>
        <v>13105908</v>
      </c>
      <c r="T6" s="124">
        <v>4989921</v>
      </c>
    </row>
    <row r="7" spans="1:20" ht="69" customHeight="1">
      <c r="A7" s="139" t="s">
        <v>16</v>
      </c>
      <c r="B7" s="139" t="s">
        <v>412</v>
      </c>
      <c r="C7" s="139" t="s">
        <v>413</v>
      </c>
      <c r="D7" s="183" t="s">
        <v>483</v>
      </c>
      <c r="E7" s="139" t="s">
        <v>426</v>
      </c>
      <c r="F7" s="183" t="s">
        <v>488</v>
      </c>
      <c r="G7" s="183" t="s">
        <v>447</v>
      </c>
      <c r="H7" s="139" t="s">
        <v>448</v>
      </c>
      <c r="I7" s="139" t="s">
        <v>418</v>
      </c>
      <c r="J7" s="183" t="s">
        <v>486</v>
      </c>
      <c r="K7" s="139" t="s">
        <v>419</v>
      </c>
      <c r="L7" s="139" t="s">
        <v>429</v>
      </c>
      <c r="M7" s="139" t="s">
        <v>421</v>
      </c>
      <c r="N7" s="139" t="s">
        <v>449</v>
      </c>
      <c r="O7" s="139" t="s">
        <v>450</v>
      </c>
      <c r="P7" s="139" t="s">
        <v>451</v>
      </c>
      <c r="Q7" s="139" t="s">
        <v>452</v>
      </c>
      <c r="R7" s="139" t="s">
        <v>453</v>
      </c>
      <c r="S7" s="139" t="s">
        <v>454</v>
      </c>
      <c r="T7" s="139" t="s">
        <v>455</v>
      </c>
    </row>
    <row r="8" spans="1:20" ht="266.25">
      <c r="A8" s="121" t="s">
        <v>296</v>
      </c>
      <c r="B8" s="134">
        <f>D8*E8</f>
        <v>36593403.700000003</v>
      </c>
      <c r="C8" s="121" t="s">
        <v>364</v>
      </c>
      <c r="D8" s="5">
        <v>1</v>
      </c>
      <c r="E8" s="141">
        <f>F8+G8+H8</f>
        <v>36593403.700000003</v>
      </c>
      <c r="F8" s="141">
        <f>P8*0.38</f>
        <v>14839689.699999999</v>
      </c>
      <c r="G8" s="141">
        <f>Q8</f>
        <v>17145790</v>
      </c>
      <c r="H8" s="141">
        <f>T8</f>
        <v>4607924</v>
      </c>
      <c r="I8" s="121">
        <v>1</v>
      </c>
      <c r="J8" s="134">
        <f t="shared" ref="J8" si="0">E8/I8</f>
        <v>36593403.700000003</v>
      </c>
      <c r="K8" s="137">
        <v>35000000</v>
      </c>
      <c r="L8" s="137">
        <v>0</v>
      </c>
      <c r="M8" s="152" t="s">
        <v>489</v>
      </c>
      <c r="N8" s="123">
        <v>117155445</v>
      </c>
      <c r="O8" s="144">
        <v>3</v>
      </c>
      <c r="P8" s="145">
        <f>N8/O8</f>
        <v>39051815</v>
      </c>
      <c r="Q8" s="123">
        <v>17145790</v>
      </c>
      <c r="R8" s="123">
        <v>4607924</v>
      </c>
      <c r="S8">
        <v>1</v>
      </c>
      <c r="T8" s="145">
        <f>R8/S8</f>
        <v>4607924</v>
      </c>
    </row>
    <row r="9" spans="1:20">
      <c r="A9" s="121" t="s">
        <v>490</v>
      </c>
      <c r="B9" s="124">
        <f>B8+B4</f>
        <v>119238553</v>
      </c>
    </row>
    <row r="10" spans="1:20">
      <c r="A10" s="121" t="s">
        <v>491</v>
      </c>
      <c r="B10" s="124">
        <f>B6+B2</f>
        <v>165926477.91428572</v>
      </c>
      <c r="F10" s="11"/>
    </row>
    <row r="11" spans="1:20">
      <c r="A11" s="121" t="s">
        <v>492</v>
      </c>
      <c r="B11" s="124">
        <f>SUM(B9:B10)</f>
        <v>285165030.91428572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1"/>
  <sheetViews>
    <sheetView showGridLines="0" zoomScaleNormal="100" workbookViewId="0">
      <selection activeCell="C13" sqref="C13"/>
    </sheetView>
  </sheetViews>
  <sheetFormatPr defaultColWidth="8.85546875" defaultRowHeight="15"/>
  <cols>
    <col min="1" max="1" width="10.7109375" style="10" customWidth="1"/>
    <col min="2" max="2" width="61.28515625" customWidth="1"/>
    <col min="3" max="3" width="27.7109375" customWidth="1"/>
    <col min="4" max="4" width="24.42578125" customWidth="1"/>
    <col min="5" max="13" width="15.7109375" style="11" customWidth="1"/>
  </cols>
  <sheetData>
    <row r="1" spans="1:13" ht="33" customHeight="1">
      <c r="A1" s="222" t="s">
        <v>633</v>
      </c>
      <c r="B1" s="223"/>
      <c r="C1" s="223"/>
      <c r="D1" s="223"/>
      <c r="E1" s="223"/>
      <c r="F1" s="223"/>
      <c r="G1" s="223"/>
      <c r="H1" s="223"/>
      <c r="I1" s="223"/>
      <c r="J1" s="223"/>
      <c r="K1" s="223"/>
      <c r="L1" s="223"/>
      <c r="M1" s="224"/>
    </row>
    <row r="2" spans="1:13" ht="33" customHeight="1">
      <c r="A2" s="291" t="s">
        <v>634</v>
      </c>
      <c r="B2" s="292"/>
      <c r="C2" s="292"/>
      <c r="D2" s="292"/>
      <c r="E2" s="292"/>
      <c r="F2" s="292"/>
      <c r="G2" s="292"/>
      <c r="H2" s="292"/>
      <c r="I2" s="292"/>
      <c r="J2" s="292"/>
      <c r="K2" s="292"/>
      <c r="L2" s="292"/>
      <c r="M2" s="293"/>
    </row>
    <row r="3" spans="1:13" s="16" customFormat="1" ht="31.5" customHeight="1">
      <c r="A3" s="220" t="s">
        <v>515</v>
      </c>
      <c r="B3" s="220" t="s">
        <v>635</v>
      </c>
      <c r="C3" s="288" t="s">
        <v>636</v>
      </c>
      <c r="D3" s="288" t="s">
        <v>637</v>
      </c>
      <c r="E3" s="284" t="s">
        <v>638</v>
      </c>
      <c r="F3" s="282"/>
      <c r="G3" s="282"/>
      <c r="H3" s="282"/>
      <c r="I3" s="282"/>
      <c r="J3" s="282"/>
      <c r="K3" s="282"/>
      <c r="L3" s="282"/>
      <c r="M3" s="283"/>
    </row>
    <row r="4" spans="1:13" ht="15" customHeight="1">
      <c r="A4" s="285"/>
      <c r="B4" s="287"/>
      <c r="C4" s="289"/>
      <c r="D4" s="290"/>
      <c r="E4" s="281" t="s">
        <v>639</v>
      </c>
      <c r="F4" s="282"/>
      <c r="G4" s="283"/>
      <c r="H4" s="281" t="s">
        <v>640</v>
      </c>
      <c r="I4" s="282"/>
      <c r="J4" s="283"/>
      <c r="K4" s="281" t="s">
        <v>641</v>
      </c>
      <c r="L4" s="282"/>
      <c r="M4" s="283"/>
    </row>
    <row r="5" spans="1:13" ht="31.5" customHeight="1">
      <c r="A5" s="286"/>
      <c r="B5" s="286"/>
      <c r="C5" s="289"/>
      <c r="D5" s="289"/>
      <c r="E5" s="73" t="s">
        <v>642</v>
      </c>
      <c r="F5" s="73" t="s">
        <v>643</v>
      </c>
      <c r="G5" s="73" t="s">
        <v>644</v>
      </c>
      <c r="H5" s="73" t="s">
        <v>645</v>
      </c>
      <c r="I5" s="73" t="s">
        <v>643</v>
      </c>
      <c r="J5" s="73" t="s">
        <v>644</v>
      </c>
      <c r="K5" s="73" t="s">
        <v>645</v>
      </c>
      <c r="L5" s="73" t="s">
        <v>643</v>
      </c>
      <c r="M5" s="73" t="s">
        <v>644</v>
      </c>
    </row>
    <row r="6" spans="1:13">
      <c r="A6" s="13">
        <v>0</v>
      </c>
      <c r="B6" s="8" t="s">
        <v>519</v>
      </c>
      <c r="C6" s="8" t="s">
        <v>741</v>
      </c>
      <c r="D6" s="8" t="s">
        <v>741</v>
      </c>
      <c r="E6" s="72"/>
      <c r="F6" s="72"/>
      <c r="G6" s="72"/>
      <c r="H6" s="14"/>
      <c r="I6" s="14"/>
      <c r="J6" s="14"/>
      <c r="K6" s="72"/>
      <c r="L6" s="72"/>
      <c r="M6" s="72"/>
    </row>
    <row r="7" spans="1:13">
      <c r="A7" s="8">
        <v>1</v>
      </c>
      <c r="B7" s="8"/>
      <c r="C7" s="8" t="s">
        <v>741</v>
      </c>
      <c r="D7" s="8" t="s">
        <v>741</v>
      </c>
      <c r="E7" s="74"/>
      <c r="F7" s="74"/>
      <c r="G7" s="74"/>
      <c r="H7" s="15"/>
      <c r="I7" s="15"/>
      <c r="J7" s="15"/>
      <c r="K7" s="74"/>
      <c r="L7" s="74"/>
      <c r="M7" s="74"/>
    </row>
    <row r="8" spans="1:13">
      <c r="A8" s="8">
        <v>2</v>
      </c>
      <c r="B8" s="8"/>
      <c r="C8" s="8" t="s">
        <v>741</v>
      </c>
      <c r="D8" s="8" t="s">
        <v>741</v>
      </c>
      <c r="E8" s="74"/>
      <c r="F8" s="74"/>
      <c r="G8" s="74"/>
      <c r="H8" s="15"/>
      <c r="I8" s="15"/>
      <c r="J8" s="15"/>
      <c r="K8" s="74"/>
      <c r="L8" s="74"/>
      <c r="M8" s="74"/>
    </row>
    <row r="9" spans="1:13">
      <c r="A9" s="8">
        <v>3</v>
      </c>
      <c r="B9" s="8"/>
      <c r="C9" s="8" t="s">
        <v>741</v>
      </c>
      <c r="D9" s="8" t="s">
        <v>741</v>
      </c>
      <c r="E9" s="74"/>
      <c r="F9" s="74"/>
      <c r="G9" s="74"/>
      <c r="H9" s="15"/>
      <c r="I9" s="15"/>
      <c r="J9" s="15"/>
      <c r="K9" s="74"/>
      <c r="L9" s="74"/>
      <c r="M9" s="74"/>
    </row>
    <row r="10" spans="1:13">
      <c r="A10" s="12"/>
      <c r="B10" s="8"/>
      <c r="C10" s="8"/>
      <c r="D10" s="8"/>
      <c r="E10" s="74"/>
      <c r="F10" s="74"/>
      <c r="G10" s="74"/>
      <c r="H10" s="15"/>
      <c r="I10" s="15"/>
      <c r="J10" s="15"/>
      <c r="K10" s="74"/>
      <c r="L10" s="74"/>
      <c r="M10" s="74"/>
    </row>
    <row r="11" spans="1:13">
      <c r="A11" s="12"/>
      <c r="B11" s="8"/>
      <c r="C11" s="8"/>
      <c r="D11" s="8"/>
      <c r="E11" s="74"/>
      <c r="F11" s="74"/>
      <c r="G11" s="74"/>
      <c r="H11" s="15"/>
      <c r="I11" s="15"/>
      <c r="J11" s="15"/>
      <c r="K11" s="74"/>
      <c r="L11" s="74"/>
      <c r="M11" s="74"/>
    </row>
    <row r="12" spans="1:13">
      <c r="A12" s="12"/>
      <c r="B12" s="8"/>
      <c r="C12" s="8"/>
      <c r="D12" s="8"/>
      <c r="E12" s="74"/>
      <c r="F12" s="74"/>
      <c r="G12" s="74"/>
      <c r="H12" s="15"/>
      <c r="I12" s="15"/>
      <c r="J12" s="15"/>
      <c r="K12" s="74"/>
      <c r="L12" s="74"/>
      <c r="M12" s="74"/>
    </row>
    <row r="13" spans="1:13">
      <c r="A13" s="12"/>
      <c r="B13" s="8"/>
      <c r="C13" s="8"/>
      <c r="D13" s="8"/>
      <c r="E13" s="74"/>
      <c r="F13" s="74"/>
      <c r="G13" s="74"/>
      <c r="H13" s="15"/>
      <c r="I13" s="15"/>
      <c r="J13" s="15"/>
      <c r="K13" s="74"/>
      <c r="L13" s="74"/>
      <c r="M13" s="74"/>
    </row>
    <row r="14" spans="1:13">
      <c r="A14" s="12"/>
      <c r="B14" s="8"/>
      <c r="C14" s="8"/>
      <c r="D14" s="8"/>
      <c r="E14" s="74"/>
      <c r="F14" s="74"/>
      <c r="G14" s="74"/>
      <c r="H14" s="15"/>
      <c r="I14" s="15"/>
      <c r="J14" s="15"/>
      <c r="K14" s="74"/>
      <c r="L14" s="74"/>
      <c r="M14" s="74"/>
    </row>
    <row r="15" spans="1:13">
      <c r="A15" s="12"/>
      <c r="B15" s="8"/>
      <c r="C15" s="8"/>
      <c r="D15" s="8"/>
      <c r="E15" s="74"/>
      <c r="F15" s="74"/>
      <c r="G15" s="74"/>
      <c r="H15" s="15"/>
      <c r="I15" s="15"/>
      <c r="J15" s="15"/>
      <c r="K15" s="74"/>
      <c r="L15" s="74"/>
      <c r="M15" s="74"/>
    </row>
    <row r="16" spans="1:13">
      <c r="A16" s="12"/>
      <c r="B16" s="8"/>
      <c r="C16" s="8"/>
      <c r="D16" s="8"/>
      <c r="E16" s="74"/>
      <c r="F16" s="74"/>
      <c r="G16" s="74"/>
      <c r="H16" s="15"/>
      <c r="I16" s="15"/>
      <c r="J16" s="15"/>
      <c r="K16" s="74"/>
      <c r="L16" s="74"/>
      <c r="M16" s="74"/>
    </row>
    <row r="17" spans="1:13">
      <c r="A17" s="12"/>
      <c r="B17" s="8"/>
      <c r="C17" s="8"/>
      <c r="D17" s="8"/>
      <c r="E17" s="74"/>
      <c r="F17" s="74"/>
      <c r="G17" s="74"/>
      <c r="H17" s="15"/>
      <c r="I17" s="15"/>
      <c r="J17" s="15"/>
      <c r="K17" s="74"/>
      <c r="L17" s="74"/>
      <c r="M17" s="74"/>
    </row>
    <row r="18" spans="1:13">
      <c r="A18" s="12"/>
      <c r="B18" s="8"/>
      <c r="C18" s="8"/>
      <c r="D18" s="8"/>
      <c r="E18" s="74"/>
      <c r="F18" s="74"/>
      <c r="G18" s="74"/>
      <c r="H18" s="15"/>
      <c r="I18" s="15"/>
      <c r="J18" s="15"/>
      <c r="K18" s="74"/>
      <c r="L18" s="74"/>
      <c r="M18" s="74"/>
    </row>
    <row r="19" spans="1:13">
      <c r="A19" s="12"/>
      <c r="B19" s="8"/>
      <c r="C19" s="8"/>
      <c r="D19" s="8"/>
      <c r="E19" s="74"/>
      <c r="F19" s="74"/>
      <c r="G19" s="74"/>
      <c r="H19" s="15"/>
      <c r="I19" s="15"/>
      <c r="J19" s="15"/>
      <c r="K19" s="74"/>
      <c r="L19" s="74"/>
      <c r="M19" s="74"/>
    </row>
    <row r="20" spans="1:13">
      <c r="A20" s="12"/>
      <c r="B20" s="8"/>
      <c r="C20" s="8"/>
      <c r="D20" s="8"/>
      <c r="E20" s="74"/>
      <c r="F20" s="74"/>
      <c r="G20" s="74"/>
      <c r="H20" s="15"/>
      <c r="I20" s="15"/>
      <c r="J20" s="15"/>
      <c r="K20" s="74"/>
      <c r="L20" s="74"/>
      <c r="M20" s="74"/>
    </row>
    <row r="21" spans="1:13">
      <c r="A21" s="12"/>
      <c r="B21" s="8"/>
      <c r="C21" s="8"/>
      <c r="D21" s="8"/>
      <c r="E21" s="74"/>
      <c r="F21" s="74"/>
      <c r="G21" s="74"/>
      <c r="H21" s="15"/>
      <c r="I21" s="15"/>
      <c r="J21" s="15"/>
      <c r="K21" s="74"/>
      <c r="L21" s="74"/>
      <c r="M21" s="74"/>
    </row>
  </sheetData>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T1_Pick_List!$Q:$Q</xm:f>
          </x14:formula1>
          <xm:sqref>B834:B1048576</xm:sqref>
        </x14:dataValidation>
        <x14:dataValidation type="list" allowBlank="1" showInputMessage="1" showErrorMessage="1">
          <x14:formula1>
            <xm:f>T1_Pick_List!$P$2:$P$1977</xm:f>
          </x14:formula1>
          <xm:sqref>B6:B833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0"/>
  <sheetViews>
    <sheetView showGridLines="0" zoomScale="80" zoomScaleNormal="80" workbookViewId="0">
      <selection activeCell="M5" sqref="M5"/>
    </sheetView>
  </sheetViews>
  <sheetFormatPr defaultColWidth="8.85546875" defaultRowHeight="15"/>
  <cols>
    <col min="1" max="1" width="11.7109375" style="10" customWidth="1"/>
    <col min="2" max="2" width="13.42578125" customWidth="1"/>
    <col min="3" max="3" width="47.7109375" customWidth="1"/>
    <col min="4" max="4" width="12.140625" customWidth="1"/>
    <col min="5" max="5" width="37.140625" customWidth="1"/>
    <col min="6" max="6" width="83.42578125" customWidth="1"/>
    <col min="7" max="7" width="36.85546875" customWidth="1"/>
    <col min="8" max="8" width="40.28515625" customWidth="1"/>
    <col min="9" max="9" width="31" customWidth="1"/>
  </cols>
  <sheetData>
    <row r="1" spans="1:10" ht="33" customHeight="1">
      <c r="A1" s="222" t="s">
        <v>646</v>
      </c>
      <c r="B1" s="296"/>
      <c r="C1" s="296"/>
      <c r="D1" s="296"/>
      <c r="E1" s="296"/>
      <c r="F1" s="296"/>
      <c r="G1" s="296"/>
      <c r="H1" s="296"/>
      <c r="I1" s="296"/>
      <c r="J1" s="242"/>
    </row>
    <row r="2" spans="1:10" ht="33" customHeight="1">
      <c r="A2" s="297" t="s">
        <v>647</v>
      </c>
      <c r="B2" s="298"/>
      <c r="C2" s="298"/>
      <c r="D2" s="298"/>
      <c r="E2" s="298"/>
      <c r="F2" s="298"/>
      <c r="G2" s="298"/>
      <c r="H2" s="298"/>
      <c r="I2" s="298"/>
      <c r="J2" s="299"/>
    </row>
    <row r="3" spans="1:10" s="16" customFormat="1" ht="31.5" customHeight="1">
      <c r="A3" s="220" t="s">
        <v>515</v>
      </c>
      <c r="B3" s="220" t="s">
        <v>635</v>
      </c>
      <c r="C3" s="19" t="s">
        <v>648</v>
      </c>
      <c r="D3" s="294" t="s">
        <v>650</v>
      </c>
      <c r="E3" s="295"/>
      <c r="F3" s="295"/>
      <c r="G3" s="295"/>
      <c r="H3" s="295"/>
      <c r="I3" s="295"/>
      <c r="J3" s="242"/>
    </row>
    <row r="4" spans="1:10" ht="60">
      <c r="A4" s="285"/>
      <c r="B4" s="287"/>
      <c r="C4" s="82" t="s">
        <v>649</v>
      </c>
      <c r="D4" s="76" t="s">
        <v>651</v>
      </c>
      <c r="E4" s="76" t="s">
        <v>652</v>
      </c>
      <c r="F4" s="76" t="s">
        <v>653</v>
      </c>
      <c r="G4" s="76" t="s">
        <v>654</v>
      </c>
      <c r="H4" s="76" t="s">
        <v>655</v>
      </c>
      <c r="I4" s="76" t="s">
        <v>656</v>
      </c>
      <c r="J4" s="76" t="s">
        <v>657</v>
      </c>
    </row>
    <row r="5" spans="1:10" ht="341.25" customHeight="1">
      <c r="A5" s="13">
        <v>1</v>
      </c>
      <c r="B5" s="131" t="s">
        <v>292</v>
      </c>
      <c r="C5" s="101" t="s">
        <v>456</v>
      </c>
      <c r="D5" s="101" t="s">
        <v>457</v>
      </c>
      <c r="E5" s="101" t="s">
        <v>458</v>
      </c>
      <c r="F5" s="101" t="s">
        <v>459</v>
      </c>
      <c r="G5" s="101" t="s">
        <v>460</v>
      </c>
      <c r="H5" s="101" t="s">
        <v>461</v>
      </c>
      <c r="I5" s="101" t="s">
        <v>462</v>
      </c>
      <c r="J5" s="8" t="s">
        <v>528</v>
      </c>
    </row>
    <row r="6" spans="1:10">
      <c r="A6" s="8"/>
      <c r="B6" s="8"/>
      <c r="C6" s="8"/>
      <c r="D6" s="8"/>
      <c r="E6" s="8"/>
      <c r="F6" s="8"/>
      <c r="G6" s="8"/>
      <c r="H6" s="8"/>
      <c r="I6" s="8"/>
      <c r="J6" s="8"/>
    </row>
    <row r="7" spans="1:10">
      <c r="A7" s="8"/>
      <c r="B7" s="8"/>
      <c r="C7" s="8"/>
      <c r="D7" s="8"/>
      <c r="E7" s="8"/>
      <c r="F7" s="8"/>
      <c r="G7" s="8"/>
      <c r="H7" s="8"/>
      <c r="I7" s="8"/>
      <c r="J7" s="8"/>
    </row>
    <row r="8" spans="1:10">
      <c r="A8" s="8"/>
      <c r="B8" s="8"/>
      <c r="C8" s="8"/>
      <c r="D8" s="8"/>
      <c r="E8" s="8"/>
      <c r="F8" s="8"/>
      <c r="G8" s="8"/>
      <c r="H8" s="8"/>
      <c r="I8" s="8"/>
      <c r="J8" s="8"/>
    </row>
    <row r="9" spans="1:10">
      <c r="A9" s="12"/>
      <c r="B9" s="8"/>
      <c r="C9" s="8"/>
      <c r="D9" s="8"/>
      <c r="E9" s="8"/>
      <c r="F9" s="8"/>
      <c r="G9" s="8"/>
      <c r="H9" s="8"/>
      <c r="I9" s="8"/>
      <c r="J9" s="8"/>
    </row>
    <row r="10" spans="1:10">
      <c r="A10" s="12"/>
      <c r="B10" s="8"/>
      <c r="C10" s="8"/>
      <c r="D10" s="8"/>
      <c r="E10" s="8"/>
      <c r="F10" s="8"/>
      <c r="G10" s="8"/>
      <c r="H10" s="8"/>
      <c r="I10" s="8"/>
      <c r="J10" s="8"/>
    </row>
    <row r="11" spans="1:10">
      <c r="A11" s="12"/>
      <c r="B11" s="8"/>
      <c r="C11" s="8"/>
      <c r="D11" s="8"/>
      <c r="E11" s="8"/>
      <c r="F11" s="8"/>
      <c r="G11" s="8"/>
      <c r="H11" s="8"/>
      <c r="I11" s="8"/>
      <c r="J11" s="8"/>
    </row>
    <row r="12" spans="1:10">
      <c r="A12" s="12"/>
      <c r="B12" s="8"/>
      <c r="C12" s="8"/>
      <c r="D12" s="8"/>
      <c r="E12" s="8"/>
      <c r="F12" s="8"/>
      <c r="G12" s="8"/>
      <c r="H12" s="8"/>
      <c r="I12" s="8"/>
      <c r="J12" s="8"/>
    </row>
    <row r="13" spans="1:10">
      <c r="A13" s="12"/>
      <c r="B13" s="8"/>
      <c r="C13" s="8"/>
      <c r="D13" s="8"/>
      <c r="E13" s="8"/>
      <c r="F13" s="8"/>
      <c r="G13" s="8"/>
      <c r="H13" s="8"/>
      <c r="I13" s="8"/>
      <c r="J13" s="8"/>
    </row>
    <row r="14" spans="1:10">
      <c r="A14" s="12"/>
      <c r="B14" s="8"/>
      <c r="C14" s="8"/>
      <c r="D14" s="8"/>
      <c r="E14" s="8"/>
      <c r="F14" s="8"/>
      <c r="G14" s="8"/>
      <c r="H14" s="8"/>
      <c r="I14" s="8"/>
      <c r="J14" s="8"/>
    </row>
    <row r="15" spans="1:10">
      <c r="A15" s="12"/>
      <c r="B15" s="8"/>
      <c r="C15" s="8"/>
      <c r="D15" s="8"/>
      <c r="E15" s="8"/>
      <c r="F15" s="8"/>
      <c r="G15" s="8"/>
      <c r="H15" s="8"/>
      <c r="I15" s="8"/>
      <c r="J15" s="8"/>
    </row>
    <row r="16" spans="1:10">
      <c r="A16" s="12"/>
      <c r="B16" s="8"/>
      <c r="C16" s="8"/>
      <c r="D16" s="8"/>
      <c r="E16" s="8"/>
      <c r="F16" s="8"/>
      <c r="G16" s="8"/>
      <c r="H16" s="8"/>
      <c r="I16" s="8"/>
      <c r="J16" s="12"/>
    </row>
    <row r="17" spans="1:10">
      <c r="A17" s="12"/>
      <c r="B17" s="8"/>
      <c r="C17" s="8"/>
      <c r="D17" s="8"/>
      <c r="E17" s="8"/>
      <c r="F17" s="8"/>
      <c r="G17" s="8"/>
      <c r="H17" s="8"/>
      <c r="I17" s="8"/>
      <c r="J17" s="12"/>
    </row>
    <row r="18" spans="1:10">
      <c r="A18" s="12"/>
      <c r="B18" s="8"/>
      <c r="C18" s="8"/>
      <c r="D18" s="8"/>
      <c r="E18" s="8"/>
      <c r="F18" s="8"/>
      <c r="G18" s="8"/>
      <c r="H18" s="8"/>
      <c r="I18" s="8"/>
      <c r="J18" s="12"/>
    </row>
    <row r="19" spans="1:10">
      <c r="A19" s="12"/>
      <c r="B19" s="8"/>
      <c r="C19" s="8"/>
      <c r="D19" s="8"/>
      <c r="E19" s="8"/>
      <c r="F19" s="8"/>
      <c r="G19" s="8"/>
      <c r="H19" s="8"/>
      <c r="I19" s="8"/>
      <c r="J19" s="12"/>
    </row>
    <row r="20" spans="1:10">
      <c r="A20" s="12"/>
      <c r="B20" s="8"/>
      <c r="C20" s="8"/>
      <c r="D20" s="8"/>
      <c r="E20" s="8"/>
      <c r="F20" s="8"/>
      <c r="G20" s="8"/>
      <c r="H20" s="8"/>
      <c r="I20" s="8"/>
      <c r="J20" s="12"/>
    </row>
  </sheetData>
  <mergeCells count="5">
    <mergeCell ref="A3:A4"/>
    <mergeCell ref="B3:B4"/>
    <mergeCell ref="D3:J3"/>
    <mergeCell ref="A1:J1"/>
    <mergeCell ref="A2:J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T1_Pick_List!$F$2:$F$3</xm:f>
          </x14:formula1>
          <xm:sqref>J5:J20</xm:sqref>
        </x14:dataValidation>
        <x14:dataValidation type="list" allowBlank="1" showInputMessage="1" showErrorMessage="1">
          <x14:formula1>
            <xm:f>T1_Pick_List!$Q:$Q</xm:f>
          </x14:formula1>
          <xm:sqref>B621:B1048576</xm:sqref>
        </x14:dataValidation>
        <x14:dataValidation type="list" allowBlank="1" showInputMessage="1" showErrorMessage="1">
          <x14:formula1>
            <xm:f>T1_Pick_List!$P$3:$P$1977</xm:f>
          </x14:formula1>
          <xm:sqref>B5:B620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2.xml><?xml version="1.0" encoding="utf-8"?>
<ct:contentTypeSchema xmlns:ct="http://schemas.microsoft.com/office/2006/metadata/contentType" xmlns:ma="http://schemas.microsoft.com/office/2006/metadata/properties/metaAttributes" ct:_="" ma:_="" ma:contentTypeName="Document" ma:contentTypeID="0x01010067742E97312CC645A655D0F7E4237D33" ma:contentTypeVersion="4" ma:contentTypeDescription="Create a new document." ma:contentTypeScope="" ma:versionID="86629405b57ef5a3fa262891f7d41d6b">
  <xsd:schema xmlns:xsd="http://www.w3.org/2001/XMLSchema" xmlns:xs="http://www.w3.org/2001/XMLSchema" xmlns:p="http://schemas.microsoft.com/office/2006/metadata/properties" xmlns:ns2="a2b571f3-c498-40b8-b901-19a0dbf859fe" targetNamespace="http://schemas.microsoft.com/office/2006/metadata/properties" ma:root="true" ma:fieldsID="ac60dbfaeefcc6087bc3c57f091f9e61" ns2:_="">
    <xsd:import namespace="a2b571f3-c498-40b8-b901-19a0dbf859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571f3-c498-40b8-b901-19a0dbf85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f:fields xmlns:f="http://schemas.fabasoft.com/folio/2007/fields">
  <f:record ref="">
    <f:field ref="objname" par="" edit="true" text="Komponent_17_Digitálne-Slovensko_MPK"/>
    <f:field ref="objsubject" par="" edit="true" text=""/>
    <f:field ref="objcreatedby" par="" text="Hronček, Peter, Mgr. Ing."/>
    <f:field ref="objcreatedat" par="" text="8.3.2021 16:53:34"/>
    <f:field ref="objchangedby" par="" text="Administrator, System"/>
    <f:field ref="objmodifiedat" par="" text="8.3.2021 16:53:35"/>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500575-D15C-46D3-B2C1-1820B567BB7C}">
  <ds:schemaRefs>
    <ds:schemaRef ds:uri="http://schemas.microsoft.com/DataMashup"/>
  </ds:schemaRefs>
</ds:datastoreItem>
</file>

<file path=customXml/itemProps2.xml><?xml version="1.0" encoding="utf-8"?>
<ds:datastoreItem xmlns:ds="http://schemas.openxmlformats.org/officeDocument/2006/customXml" ds:itemID="{B26592B8-F1B2-48D2-93D4-387B92D46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571f3-c498-40b8-b901-19a0dbf85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012223-335F-4AE2-A1B7-FF4F8F2D9FA9}">
  <ds:schemaRefs>
    <ds:schemaRef ds:uri="http://schemas.microsoft.com/office/2006/metadata/properties"/>
    <ds:schemaRef ds:uri="a2b571f3-c498-40b8-b901-19a0dbf859fe"/>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terms/"/>
    <ds:schemaRef ds:uri="http://www.w3.org/XML/1998/namespace"/>
    <ds:schemaRef ds:uri="http://purl.org/dc/elements/1.1/"/>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customXml/itemProps5.xml><?xml version="1.0" encoding="utf-8"?>
<ds:datastoreItem xmlns:ds="http://schemas.openxmlformats.org/officeDocument/2006/customXml" ds:itemID="{FB4F198B-91E3-4587-BB01-246CE6A86F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12</vt:i4>
      </vt:variant>
      <vt:variant>
        <vt:lpstr>Pomenované rozsahy</vt:lpstr>
      </vt:variant>
      <vt:variant>
        <vt:i4>2</vt:i4>
      </vt:variant>
    </vt:vector>
  </HeadingPairs>
  <TitlesOfParts>
    <vt:vector size="14" baseType="lpstr">
      <vt:lpstr>T1_Pick_List</vt:lpstr>
      <vt:lpstr>Pokyny – čítajte ako prvé</vt:lpstr>
      <vt:lpstr>Komponenty</vt:lpstr>
      <vt:lpstr>Opatrenia</vt:lpstr>
      <vt:lpstr>T1 Míľniky a ciele</vt:lpstr>
      <vt:lpstr>T2 Ekolog., digital, a náklady</vt:lpstr>
      <vt:lpstr>costing eGOV_new</vt:lpstr>
      <vt:lpstr>T3b Vplyv (kvantitatívny)</vt:lpstr>
      <vt:lpstr>T3a Vplyv (kvalitatívny)</vt:lpstr>
      <vt:lpstr>T4a Investment baseline Input</vt:lpstr>
      <vt:lpstr>T4b Zákl. investície – zobraz.</vt:lpstr>
      <vt:lpstr>Hárok1</vt:lpstr>
      <vt:lpstr>MeasureUnit</vt:lpstr>
      <vt:lpstr>QuarterList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2021-03-08T12:27:13Z</dcterms:created>
  <dcterms:modified xsi:type="dcterms:W3CDTF">2021-04-26T06:51:53Z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EDITIONSLOVLEX@103.510:spravaucastverej">
    <vt:lpwstr/>
  </property>
  <property fmtid="{D5CDD505-2E9C-101B-9397-08002B2CF9AE}" pid="3" name="FSC#SKEDITIONSLOVLEX@103.510:typpredpis">
    <vt:lpwstr>Nelegislatívny všeobecný materiál</vt:lpwstr>
  </property>
  <property fmtid="{D5CDD505-2E9C-101B-9397-08002B2CF9AE}" pid="4" name="FSC#SKEDITIONSLOVLEX@103.510:aktualnyrok">
    <vt:lpwstr>2021</vt:lpwstr>
  </property>
  <property fmtid="{D5CDD505-2E9C-101B-9397-08002B2CF9AE}" pid="5" name="FSC#SKEDITIONSLOVLEX@103.510:cisloparlamenttlac">
    <vt:lpwstr/>
  </property>
  <property fmtid="{D5CDD505-2E9C-101B-9397-08002B2CF9AE}" pid="6" name="FSC#SKEDITIONSLOVLEX@103.510:stavpredpis">
    <vt:lpwstr>Medzirezortné pripomienkové konanie</vt:lpwstr>
  </property>
  <property fmtid="{D5CDD505-2E9C-101B-9397-08002B2CF9AE}" pid="7" name="FSC#SKEDITIONSLOVLEX@103.510:povodpredpis">
    <vt:lpwstr>Slovlex (eLeg)</vt:lpwstr>
  </property>
  <property fmtid="{D5CDD505-2E9C-101B-9397-08002B2CF9AE}" pid="8" name="FSC#SKEDITIONSLOVLEX@103.510:legoblast">
    <vt:lpwstr>Nelegislatívna oblasť</vt:lpwstr>
  </property>
  <property fmtid="{D5CDD505-2E9C-101B-9397-08002B2CF9AE}" pid="9" name="FSC#SKEDITIONSLOVLEX@103.510:uzemplat">
    <vt:lpwstr/>
  </property>
  <property fmtid="{D5CDD505-2E9C-101B-9397-08002B2CF9AE}" pid="10" name="FSC#SKEDITIONSLOVLEX@103.510:vztahypredpis">
    <vt:lpwstr/>
  </property>
  <property fmtid="{D5CDD505-2E9C-101B-9397-08002B2CF9AE}" pid="11" name="FSC#SKEDITIONSLOVLEX@103.510:predkladatel">
    <vt:lpwstr>Mgr. Ing. Peter Hronček</vt:lpwstr>
  </property>
  <property fmtid="{D5CDD505-2E9C-101B-9397-08002B2CF9AE}" pid="12" name="FSC#SKEDITIONSLOVLEX@103.510:zodppredkladatel">
    <vt:lpwstr>Ing. Eduard Heger</vt:lpwstr>
  </property>
  <property fmtid="{D5CDD505-2E9C-101B-9397-08002B2CF9AE}" pid="13" name="FSC#SKEDITIONSLOVLEX@103.510:dalsipredkladatel">
    <vt:lpwstr/>
  </property>
  <property fmtid="{D5CDD505-2E9C-101B-9397-08002B2CF9AE}" pid="14" name="FSC#SKEDITIONSLOVLEX@103.510:nazovpredpis">
    <vt:lpwstr> Plán obnovy a odolnosti Slovenskej republiky</vt:lpwstr>
  </property>
  <property fmtid="{D5CDD505-2E9C-101B-9397-08002B2CF9AE}" pid="15" name="FSC#SKEDITIONSLOVLEX@103.510:nazovpredpis1">
    <vt:lpwstr/>
  </property>
  <property fmtid="{D5CDD505-2E9C-101B-9397-08002B2CF9AE}" pid="16" name="FSC#SKEDITIONSLOVLEX@103.510:nazovpredpis2">
    <vt:lpwstr/>
  </property>
  <property fmtid="{D5CDD505-2E9C-101B-9397-08002B2CF9AE}" pid="17" name="FSC#SKEDITIONSLOVLEX@103.510:nazovpredpis3">
    <vt:lpwstr/>
  </property>
  <property fmtid="{D5CDD505-2E9C-101B-9397-08002B2CF9AE}" pid="18" name="FSC#SKEDITIONSLOVLEX@103.510:cislopredpis">
    <vt:lpwstr/>
  </property>
  <property fmtid="{D5CDD505-2E9C-101B-9397-08002B2CF9AE}" pid="19" name="FSC#SKEDITIONSLOVLEX@103.510:zodpinstitucia">
    <vt:lpwstr>Ministerstvo financií Slovenskej republiky</vt:lpwstr>
  </property>
  <property fmtid="{D5CDD505-2E9C-101B-9397-08002B2CF9AE}" pid="20" name="FSC#SKEDITIONSLOVLEX@103.510:pripomienkovatelia">
    <vt:lpwstr/>
  </property>
  <property fmtid="{D5CDD505-2E9C-101B-9397-08002B2CF9AE}" pid="21" name="FSC#SKEDITIONSLOVLEX@103.510:autorpredpis">
    <vt:lpwstr/>
  </property>
  <property fmtid="{D5CDD505-2E9C-101B-9397-08002B2CF9AE}" pid="22" name="FSC#SKEDITIONSLOVLEX@103.510:podnetpredpis">
    <vt:lpwstr>Materiál sa predkladá na základe úlohy B.1. z uznesenia vlády č. 71/2021</vt:lpwstr>
  </property>
  <property fmtid="{D5CDD505-2E9C-101B-9397-08002B2CF9AE}" pid="23" name="FSC#SKEDITIONSLOVLEX@103.510:plnynazovpredpis">
    <vt:lpwstr> Plán obnovy a odolnosti Slovenskej republiky</vt:lpwstr>
  </property>
  <property fmtid="{D5CDD505-2E9C-101B-9397-08002B2CF9AE}" pid="24" name="FSC#SKEDITIONSLOVLEX@103.510:plnynazovpredpis1">
    <vt:lpwstr/>
  </property>
  <property fmtid="{D5CDD505-2E9C-101B-9397-08002B2CF9AE}" pid="25" name="FSC#SKEDITIONSLOVLEX@103.510:plnynazovpredpis2">
    <vt:lpwstr/>
  </property>
  <property fmtid="{D5CDD505-2E9C-101B-9397-08002B2CF9AE}" pid="26" name="FSC#SKEDITIONSLOVLEX@103.510:plnynazovpredpis3">
    <vt:lpwstr/>
  </property>
  <property fmtid="{D5CDD505-2E9C-101B-9397-08002B2CF9AE}" pid="27" name="FSC#SKEDITIONSLOVLEX@103.510:rezortcislopredpis">
    <vt:lpwstr>MF/007098/2021-2974</vt:lpwstr>
  </property>
  <property fmtid="{D5CDD505-2E9C-101B-9397-08002B2CF9AE}" pid="28" name="FSC#SKEDITIONSLOVLEX@103.510:citaciapredpis">
    <vt:lpwstr/>
  </property>
  <property fmtid="{D5CDD505-2E9C-101B-9397-08002B2CF9AE}" pid="29" name="FSC#SKEDITIONSLOVLEX@103.510:spiscislouv">
    <vt:lpwstr/>
  </property>
  <property fmtid="{D5CDD505-2E9C-101B-9397-08002B2CF9AE}" pid="30" name="FSC#SKEDITIONSLOVLEX@103.510:datumschvalpredpis">
    <vt:lpwstr/>
  </property>
  <property fmtid="{D5CDD505-2E9C-101B-9397-08002B2CF9AE}" pid="31" name="FSC#SKEDITIONSLOVLEX@103.510:platneod">
    <vt:lpwstr/>
  </property>
  <property fmtid="{D5CDD505-2E9C-101B-9397-08002B2CF9AE}" pid="32" name="FSC#SKEDITIONSLOVLEX@103.510:platnedo">
    <vt:lpwstr/>
  </property>
  <property fmtid="{D5CDD505-2E9C-101B-9397-08002B2CF9AE}" pid="33" name="FSC#SKEDITIONSLOVLEX@103.510:ucinnostod">
    <vt:lpwstr/>
  </property>
  <property fmtid="{D5CDD505-2E9C-101B-9397-08002B2CF9AE}" pid="34" name="FSC#SKEDITIONSLOVLEX@103.510:ucinnostdo">
    <vt:lpwstr/>
  </property>
  <property fmtid="{D5CDD505-2E9C-101B-9397-08002B2CF9AE}" pid="35" name="FSC#SKEDITIONSLOVLEX@103.510:datumplatnosti">
    <vt:lpwstr/>
  </property>
  <property fmtid="{D5CDD505-2E9C-101B-9397-08002B2CF9AE}" pid="36" name="FSC#SKEDITIONSLOVLEX@103.510:cislolp">
    <vt:lpwstr>LP/2021/112</vt:lpwstr>
  </property>
  <property fmtid="{D5CDD505-2E9C-101B-9397-08002B2CF9AE}" pid="37" name="FSC#SKEDITIONSLOVLEX@103.510:typsprievdok">
    <vt:lpwstr>Vlastný materiál - neštruktúrovaný</vt:lpwstr>
  </property>
  <property fmtid="{D5CDD505-2E9C-101B-9397-08002B2CF9AE}" pid="38" name="FSC#SKEDITIONSLOVLEX@103.510:cislopartlac">
    <vt:lpwstr/>
  </property>
  <property fmtid="{D5CDD505-2E9C-101B-9397-08002B2CF9AE}" pid="39" name="FSC#SKEDITIONSLOVLEX@103.510:AttrStrListDocPropUcelPredmetZmluvy">
    <vt:lpwstr/>
  </property>
  <property fmtid="{D5CDD505-2E9C-101B-9397-08002B2CF9AE}" pid="40" name="FSC#SKEDITIONSLOVLEX@103.510:AttrStrListDocPropUpravaPravFOPRO">
    <vt:lpwstr/>
  </property>
  <property fmtid="{D5CDD505-2E9C-101B-9397-08002B2CF9AE}" pid="41" name="FSC#SKEDITIONSLOVLEX@103.510:AttrStrListDocPropUpravaPredmetuZmluvy">
    <vt:lpwstr/>
  </property>
  <property fmtid="{D5CDD505-2E9C-101B-9397-08002B2CF9AE}" pid="42" name="FSC#SKEDITIONSLOVLEX@103.510:AttrStrListDocPropKategoriaZmluvy74">
    <vt:lpwstr/>
  </property>
  <property fmtid="{D5CDD505-2E9C-101B-9397-08002B2CF9AE}" pid="43" name="FSC#SKEDITIONSLOVLEX@103.510:AttrStrListDocPropKategoriaZmluvy75">
    <vt:lpwstr/>
  </property>
  <property fmtid="{D5CDD505-2E9C-101B-9397-08002B2CF9AE}" pid="44" name="FSC#SKEDITIONSLOVLEX@103.510:AttrStrListDocPropDopadyPrijatiaZmluvy">
    <vt:lpwstr/>
  </property>
  <property fmtid="{D5CDD505-2E9C-101B-9397-08002B2CF9AE}" pid="45" name="FSC#SKEDITIONSLOVLEX@103.510:AttrStrListDocPropProblematikaPPa">
    <vt:lpwstr/>
  </property>
  <property fmtid="{D5CDD505-2E9C-101B-9397-08002B2CF9AE}" pid="46" name="FSC#SKEDITIONSLOVLEX@103.510:AttrStrListDocPropPrimarnePravoEU">
    <vt:lpwstr/>
  </property>
  <property fmtid="{D5CDD505-2E9C-101B-9397-08002B2CF9AE}" pid="47" name="FSC#SKEDITIONSLOVLEX@103.510:AttrStrListDocPropSekundarneLegPravoPO">
    <vt:lpwstr/>
  </property>
  <property fmtid="{D5CDD505-2E9C-101B-9397-08002B2CF9AE}" pid="48" name="FSC#SKEDITIONSLOVLEX@103.510:AttrStrListDocPropSekundarneNelegPravoPO">
    <vt:lpwstr/>
  </property>
  <property fmtid="{D5CDD505-2E9C-101B-9397-08002B2CF9AE}" pid="49" name="FSC#SKEDITIONSLOVLEX@103.510:AttrStrListDocPropSekundarneLegPravoDO">
    <vt:lpwstr/>
  </property>
  <property fmtid="{D5CDD505-2E9C-101B-9397-08002B2CF9AE}" pid="50" name="FSC#SKEDITIONSLOVLEX@103.510:AttrStrListDocPropProblematikaPPb">
    <vt:lpwstr/>
  </property>
  <property fmtid="{D5CDD505-2E9C-101B-9397-08002B2CF9AE}" pid="51" name="FSC#SKEDITIONSLOVLEX@103.510:AttrStrListDocPropNazovPredpisuEU">
    <vt:lpwstr/>
  </property>
  <property fmtid="{D5CDD505-2E9C-101B-9397-08002B2CF9AE}" pid="52" name="FSC#SKEDITIONSLOVLEX@103.510:AttrStrListDocPropLehotaPrebratieSmernice">
    <vt:lpwstr/>
  </property>
  <property fmtid="{D5CDD505-2E9C-101B-9397-08002B2CF9AE}" pid="53" name="FSC#SKEDITIONSLOVLEX@103.510:AttrStrListDocPropLehotaNaPredlozenie">
    <vt:lpwstr/>
  </property>
  <property fmtid="{D5CDD505-2E9C-101B-9397-08002B2CF9AE}" pid="54" name="FSC#SKEDITIONSLOVLEX@103.510:AttrStrListDocPropInfoZaciatokKonania">
    <vt:lpwstr/>
  </property>
  <property fmtid="{D5CDD505-2E9C-101B-9397-08002B2CF9AE}" pid="55" name="FSC#SKEDITIONSLOVLEX@103.510:AttrStrListDocPropInfoUzPreberanePP">
    <vt:lpwstr/>
  </property>
  <property fmtid="{D5CDD505-2E9C-101B-9397-08002B2CF9AE}" pid="56" name="FSC#SKEDITIONSLOVLEX@103.510:AttrStrListDocPropStupenZlucitelnostiPP">
    <vt:lpwstr/>
  </property>
  <property fmtid="{D5CDD505-2E9C-101B-9397-08002B2CF9AE}" pid="57" name="FSC#SKEDITIONSLOVLEX@103.510:AttrStrListDocPropGestorSpolupRezorty">
    <vt:lpwstr/>
  </property>
  <property fmtid="{D5CDD505-2E9C-101B-9397-08002B2CF9AE}" pid="58" name="FSC#SKEDITIONSLOVLEX@103.510:AttrDateDocPropZaciatokPKK">
    <vt:lpwstr/>
  </property>
  <property fmtid="{D5CDD505-2E9C-101B-9397-08002B2CF9AE}" pid="59" name="FSC#SKEDITIONSLOVLEX@103.510:AttrDateDocPropUkonceniePKK">
    <vt:lpwstr/>
  </property>
  <property fmtid="{D5CDD505-2E9C-101B-9397-08002B2CF9AE}" pid="60" name="FSC#SKEDITIONSLOVLEX@103.510:AttrStrDocPropVplyvRozpocetVS">
    <vt:lpwstr/>
  </property>
  <property fmtid="{D5CDD505-2E9C-101B-9397-08002B2CF9AE}" pid="61" name="FSC#SKEDITIONSLOVLEX@103.510:AttrStrDocPropVplyvPodnikatelskeProstr">
    <vt:lpwstr/>
  </property>
  <property fmtid="{D5CDD505-2E9C-101B-9397-08002B2CF9AE}" pid="62" name="FSC#SKEDITIONSLOVLEX@103.510:AttrStrDocPropVplyvSocialny">
    <vt:lpwstr/>
  </property>
  <property fmtid="{D5CDD505-2E9C-101B-9397-08002B2CF9AE}" pid="63" name="FSC#SKEDITIONSLOVLEX@103.510:AttrStrDocPropVplyvNaZivotProstr">
    <vt:lpwstr/>
  </property>
  <property fmtid="{D5CDD505-2E9C-101B-9397-08002B2CF9AE}" pid="64" name="FSC#SKEDITIONSLOVLEX@103.510:AttrStrDocPropVplyvNaInformatizaciu">
    <vt:lpwstr/>
  </property>
  <property fmtid="{D5CDD505-2E9C-101B-9397-08002B2CF9AE}" pid="65" name="FSC#SKEDITIONSLOVLEX@103.510:AttrStrListDocPropPoznamkaVplyv">
    <vt:lpwstr/>
  </property>
  <property fmtid="{D5CDD505-2E9C-101B-9397-08002B2CF9AE}" pid="66" name="FSC#SKEDITIONSLOVLEX@103.510:AttrStrListDocPropAltRiesenia">
    <vt:lpwstr/>
  </property>
  <property fmtid="{D5CDD505-2E9C-101B-9397-08002B2CF9AE}" pid="67" name="FSC#SKEDITIONSLOVLEX@103.510:AttrStrListDocPropStanoviskoGest">
    <vt:lpwstr/>
  </property>
  <property fmtid="{D5CDD505-2E9C-101B-9397-08002B2CF9AE}" pid="68" name="FSC#SKEDITIONSLOVLEX@103.510:AttrStrListDocPropTextKomunike">
    <vt:lpwstr/>
  </property>
  <property fmtid="{D5CDD505-2E9C-101B-9397-08002B2CF9AE}" pid="69" name="FSC#SKEDITIONSLOVLEX@103.510:AttrStrListDocPropUznesenieCastA">
    <vt:lpwstr/>
  </property>
  <property fmtid="{D5CDD505-2E9C-101B-9397-08002B2CF9AE}" pid="70" name="FSC#SKEDITIONSLOVLEX@103.510:AttrStrListDocPropUznesenieZodpovednyA1">
    <vt:lpwstr/>
  </property>
  <property fmtid="{D5CDD505-2E9C-101B-9397-08002B2CF9AE}" pid="71" name="FSC#SKEDITIONSLOVLEX@103.510:AttrStrListDocPropUznesenieTextA1">
    <vt:lpwstr/>
  </property>
  <property fmtid="{D5CDD505-2E9C-101B-9397-08002B2CF9AE}" pid="72" name="FSC#SKEDITIONSLOVLEX@103.510:AttrStrListDocPropUznesenieTerminA1">
    <vt:lpwstr/>
  </property>
  <property fmtid="{D5CDD505-2E9C-101B-9397-08002B2CF9AE}" pid="73" name="FSC#SKEDITIONSLOVLEX@103.510:AttrStrListDocPropUznesenieBODA1">
    <vt:lpwstr/>
  </property>
  <property fmtid="{D5CDD505-2E9C-101B-9397-08002B2CF9AE}" pid="74" name="FSC#SKEDITIONSLOVLEX@103.510:AttrStrListDocPropUznesenieZodpovednyA2">
    <vt:lpwstr/>
  </property>
  <property fmtid="{D5CDD505-2E9C-101B-9397-08002B2CF9AE}" pid="75" name="FSC#SKEDITIONSLOVLEX@103.510:AttrStrListDocPropUznesenieTextA2">
    <vt:lpwstr/>
  </property>
  <property fmtid="{D5CDD505-2E9C-101B-9397-08002B2CF9AE}" pid="76" name="FSC#SKEDITIONSLOVLEX@103.510:AttrStrListDocPropUznesenieTerminA2">
    <vt:lpwstr/>
  </property>
  <property fmtid="{D5CDD505-2E9C-101B-9397-08002B2CF9AE}" pid="77" name="FSC#SKEDITIONSLOVLEX@103.510:AttrStrListDocPropUznesenieBODA3">
    <vt:lpwstr/>
  </property>
  <property fmtid="{D5CDD505-2E9C-101B-9397-08002B2CF9AE}" pid="78" name="FSC#SKEDITIONSLOVLEX@103.510:AttrStrListDocPropUznesenieZodpovednyA3">
    <vt:lpwstr/>
  </property>
  <property fmtid="{D5CDD505-2E9C-101B-9397-08002B2CF9AE}" pid="79" name="FSC#SKEDITIONSLOVLEX@103.510:AttrStrListDocPropUznesenieTextA3">
    <vt:lpwstr/>
  </property>
  <property fmtid="{D5CDD505-2E9C-101B-9397-08002B2CF9AE}" pid="80" name="FSC#SKEDITIONSLOVLEX@103.510:AttrStrListDocPropUznesenieTerminA3">
    <vt:lpwstr/>
  </property>
  <property fmtid="{D5CDD505-2E9C-101B-9397-08002B2CF9AE}" pid="81" name="FSC#SKEDITIONSLOVLEX@103.510:AttrStrListDocPropUznesenieBODA4">
    <vt:lpwstr/>
  </property>
  <property fmtid="{D5CDD505-2E9C-101B-9397-08002B2CF9AE}" pid="82" name="FSC#SKEDITIONSLOVLEX@103.510:AttrStrListDocPropUznesenieZodpovednyA4">
    <vt:lpwstr/>
  </property>
  <property fmtid="{D5CDD505-2E9C-101B-9397-08002B2CF9AE}" pid="83" name="FSC#SKEDITIONSLOVLEX@103.510:AttrStrListDocPropUznesenieTextA4">
    <vt:lpwstr/>
  </property>
  <property fmtid="{D5CDD505-2E9C-101B-9397-08002B2CF9AE}" pid="84" name="FSC#SKEDITIONSLOVLEX@103.510:AttrStrListDocPropUznesenieTerminA4">
    <vt:lpwstr/>
  </property>
  <property fmtid="{D5CDD505-2E9C-101B-9397-08002B2CF9AE}" pid="85" name="FSC#SKEDITIONSLOVLEX@103.510:AttrStrListDocPropUznesenieCastB">
    <vt:lpwstr/>
  </property>
  <property fmtid="{D5CDD505-2E9C-101B-9397-08002B2CF9AE}" pid="86" name="FSC#SKEDITIONSLOVLEX@103.510:AttrStrListDocPropUznesenieBODB1">
    <vt:lpwstr/>
  </property>
  <property fmtid="{D5CDD505-2E9C-101B-9397-08002B2CF9AE}" pid="87" name="FSC#SKEDITIONSLOVLEX@103.510:AttrStrListDocPropUznesenieZodpovednyB1">
    <vt:lpwstr/>
  </property>
  <property fmtid="{D5CDD505-2E9C-101B-9397-08002B2CF9AE}" pid="88" name="FSC#SKEDITIONSLOVLEX@103.510:AttrStrListDocPropUznesenieTextB1">
    <vt:lpwstr/>
  </property>
  <property fmtid="{D5CDD505-2E9C-101B-9397-08002B2CF9AE}" pid="89" name="FSC#SKEDITIONSLOVLEX@103.510:AttrStrListDocPropUznesenieTerminB1">
    <vt:lpwstr/>
  </property>
  <property fmtid="{D5CDD505-2E9C-101B-9397-08002B2CF9AE}" pid="90" name="FSC#SKEDITIONSLOVLEX@103.510:AttrStrListDocPropUznesenieBODB2">
    <vt:lpwstr/>
  </property>
  <property fmtid="{D5CDD505-2E9C-101B-9397-08002B2CF9AE}" pid="91" name="FSC#SKEDITIONSLOVLEX@103.510:AttrStrListDocPropUznesenieZodpovednyB2">
    <vt:lpwstr/>
  </property>
  <property fmtid="{D5CDD505-2E9C-101B-9397-08002B2CF9AE}" pid="92" name="FSC#SKEDITIONSLOVLEX@103.510:AttrStrListDocPropUznesenieTextB2">
    <vt:lpwstr/>
  </property>
  <property fmtid="{D5CDD505-2E9C-101B-9397-08002B2CF9AE}" pid="93" name="FSC#SKEDITIONSLOVLEX@103.510:AttrStrListDocPropUznesenieTerminB2">
    <vt:lpwstr/>
  </property>
  <property fmtid="{D5CDD505-2E9C-101B-9397-08002B2CF9AE}" pid="94" name="FSC#SKEDITIONSLOVLEX@103.510:AttrStrListDocPropUznesenieBODB3">
    <vt:lpwstr/>
  </property>
  <property fmtid="{D5CDD505-2E9C-101B-9397-08002B2CF9AE}" pid="95" name="FSC#SKEDITIONSLOVLEX@103.510:AttrStrListDocPropUznesenieZodpovednyB3">
    <vt:lpwstr/>
  </property>
  <property fmtid="{D5CDD505-2E9C-101B-9397-08002B2CF9AE}" pid="96" name="FSC#SKEDITIONSLOVLEX@103.510:AttrStrListDocPropUznesenieTextB3">
    <vt:lpwstr/>
  </property>
  <property fmtid="{D5CDD505-2E9C-101B-9397-08002B2CF9AE}" pid="97" name="FSC#SKEDITIONSLOVLEX@103.510:AttrStrListDocPropUznesenieTerminB3">
    <vt:lpwstr/>
  </property>
  <property fmtid="{D5CDD505-2E9C-101B-9397-08002B2CF9AE}" pid="98" name="FSC#SKEDITIONSLOVLEX@103.510:AttrStrListDocPropUznesenieBODB4">
    <vt:lpwstr/>
  </property>
  <property fmtid="{D5CDD505-2E9C-101B-9397-08002B2CF9AE}" pid="99" name="FSC#SKEDITIONSLOVLEX@103.510:AttrStrListDocPropUznesenieZodpovednyB4">
    <vt:lpwstr/>
  </property>
  <property fmtid="{D5CDD505-2E9C-101B-9397-08002B2CF9AE}" pid="100" name="FSC#SKEDITIONSLOVLEX@103.510:AttrStrListDocPropUznesenieTextB4">
    <vt:lpwstr/>
  </property>
  <property fmtid="{D5CDD505-2E9C-101B-9397-08002B2CF9AE}" pid="101" name="FSC#SKEDITIONSLOVLEX@103.510:AttrStrListDocPropUznesenieTerminB4">
    <vt:lpwstr/>
  </property>
  <property fmtid="{D5CDD505-2E9C-101B-9397-08002B2CF9AE}" pid="102" name="FSC#SKEDITIONSLOVLEX@103.510:AttrStrListDocPropUznesenieCastC">
    <vt:lpwstr/>
  </property>
  <property fmtid="{D5CDD505-2E9C-101B-9397-08002B2CF9AE}" pid="103" name="FSC#SKEDITIONSLOVLEX@103.510:AttrStrListDocPropUznesenieBODC1">
    <vt:lpwstr/>
  </property>
  <property fmtid="{D5CDD505-2E9C-101B-9397-08002B2CF9AE}" pid="104" name="FSC#SKEDITIONSLOVLEX@103.510:AttrStrListDocPropUznesenieZodpovednyC1">
    <vt:lpwstr/>
  </property>
  <property fmtid="{D5CDD505-2E9C-101B-9397-08002B2CF9AE}" pid="105" name="FSC#SKEDITIONSLOVLEX@103.510:AttrStrListDocPropUznesenieTextC1">
    <vt:lpwstr/>
  </property>
  <property fmtid="{D5CDD505-2E9C-101B-9397-08002B2CF9AE}" pid="106" name="FSC#SKEDITIONSLOVLEX@103.510:AttrStrListDocPropUznesenieTerminC1">
    <vt:lpwstr/>
  </property>
  <property fmtid="{D5CDD505-2E9C-101B-9397-08002B2CF9AE}" pid="107" name="FSC#SKEDITIONSLOVLEX@103.510:AttrStrListDocPropUznesenieBODC2">
    <vt:lpwstr/>
  </property>
  <property fmtid="{D5CDD505-2E9C-101B-9397-08002B2CF9AE}" pid="108" name="FSC#SKEDITIONSLOVLEX@103.510:AttrStrListDocPropUznesenieZodpovednyC2">
    <vt:lpwstr/>
  </property>
  <property fmtid="{D5CDD505-2E9C-101B-9397-08002B2CF9AE}" pid="109" name="FSC#SKEDITIONSLOVLEX@103.510:AttrStrListDocPropUznesenieTextC2">
    <vt:lpwstr/>
  </property>
  <property fmtid="{D5CDD505-2E9C-101B-9397-08002B2CF9AE}" pid="110" name="FSC#SKEDITIONSLOVLEX@103.510:AttrStrListDocPropUznesenieTerminC2">
    <vt:lpwstr/>
  </property>
  <property fmtid="{D5CDD505-2E9C-101B-9397-08002B2CF9AE}" pid="111" name="FSC#SKEDITIONSLOVLEX@103.510:AttrStrListDocPropUznesenieBODC3">
    <vt:lpwstr/>
  </property>
  <property fmtid="{D5CDD505-2E9C-101B-9397-08002B2CF9AE}" pid="112" name="FSC#SKEDITIONSLOVLEX@103.510:AttrStrListDocPropUznesenieZodpovednyC3">
    <vt:lpwstr/>
  </property>
  <property fmtid="{D5CDD505-2E9C-101B-9397-08002B2CF9AE}" pid="113" name="FSC#SKEDITIONSLOVLEX@103.510:AttrStrListDocPropUznesenieTextC3">
    <vt:lpwstr/>
  </property>
  <property fmtid="{D5CDD505-2E9C-101B-9397-08002B2CF9AE}" pid="114" name="FSC#SKEDITIONSLOVLEX@103.510:AttrStrListDocPropUznesenieTerminC3">
    <vt:lpwstr/>
  </property>
  <property fmtid="{D5CDD505-2E9C-101B-9397-08002B2CF9AE}" pid="115" name="FSC#SKEDITIONSLOVLEX@103.510:AttrStrListDocPropUznesenieBODC4">
    <vt:lpwstr/>
  </property>
  <property fmtid="{D5CDD505-2E9C-101B-9397-08002B2CF9AE}" pid="116" name="FSC#SKEDITIONSLOVLEX@103.510:AttrStrListDocPropUznesenieZodpovednyC4">
    <vt:lpwstr/>
  </property>
  <property fmtid="{D5CDD505-2E9C-101B-9397-08002B2CF9AE}" pid="117" name="FSC#SKEDITIONSLOVLEX@103.510:AttrStrListDocPropUznesenieTextC4">
    <vt:lpwstr/>
  </property>
  <property fmtid="{D5CDD505-2E9C-101B-9397-08002B2CF9AE}" pid="118" name="FSC#SKEDITIONSLOVLEX@103.510:AttrStrListDocPropUznesenieTerminC4">
    <vt:lpwstr/>
  </property>
  <property fmtid="{D5CDD505-2E9C-101B-9397-08002B2CF9AE}" pid="119" name="FSC#SKEDITIONSLOVLEX@103.510:AttrStrListDocPropUznesenieCastD">
    <vt:lpwstr/>
  </property>
  <property fmtid="{D5CDD505-2E9C-101B-9397-08002B2CF9AE}" pid="120" name="FSC#SKEDITIONSLOVLEX@103.510:AttrStrListDocPropUznesenieBODD1">
    <vt:lpwstr/>
  </property>
  <property fmtid="{D5CDD505-2E9C-101B-9397-08002B2CF9AE}" pid="121" name="FSC#SKEDITIONSLOVLEX@103.510:AttrStrListDocPropUznesenieZodpovednyD1">
    <vt:lpwstr/>
  </property>
  <property fmtid="{D5CDD505-2E9C-101B-9397-08002B2CF9AE}" pid="122" name="FSC#SKEDITIONSLOVLEX@103.510:AttrStrListDocPropUznesenieTextD1">
    <vt:lpwstr/>
  </property>
  <property fmtid="{D5CDD505-2E9C-101B-9397-08002B2CF9AE}" pid="123" name="FSC#SKEDITIONSLOVLEX@103.510:AttrStrListDocPropUznesenieTerminD1">
    <vt:lpwstr/>
  </property>
  <property fmtid="{D5CDD505-2E9C-101B-9397-08002B2CF9AE}" pid="124" name="FSC#SKEDITIONSLOVLEX@103.510:AttrStrListDocPropUznesenieBODD2">
    <vt:lpwstr/>
  </property>
  <property fmtid="{D5CDD505-2E9C-101B-9397-08002B2CF9AE}" pid="125" name="FSC#SKEDITIONSLOVLEX@103.510:AttrStrListDocPropUznesenieZodpovednyD2">
    <vt:lpwstr/>
  </property>
  <property fmtid="{D5CDD505-2E9C-101B-9397-08002B2CF9AE}" pid="126" name="FSC#SKEDITIONSLOVLEX@103.510:AttrStrListDocPropUznesenieTextD2">
    <vt:lpwstr/>
  </property>
  <property fmtid="{D5CDD505-2E9C-101B-9397-08002B2CF9AE}" pid="127" name="FSC#SKEDITIONSLOVLEX@103.510:AttrStrListDocPropUznesenieTerminD2">
    <vt:lpwstr/>
  </property>
  <property fmtid="{D5CDD505-2E9C-101B-9397-08002B2CF9AE}" pid="128" name="FSC#SKEDITIONSLOVLEX@103.510:AttrStrListDocPropUznesenieBODD3">
    <vt:lpwstr/>
  </property>
  <property fmtid="{D5CDD505-2E9C-101B-9397-08002B2CF9AE}" pid="129" name="FSC#SKEDITIONSLOVLEX@103.510:AttrStrListDocPropUznesenieZodpovednyD3">
    <vt:lpwstr/>
  </property>
  <property fmtid="{D5CDD505-2E9C-101B-9397-08002B2CF9AE}" pid="130" name="FSC#SKEDITIONSLOVLEX@103.510:AttrStrListDocPropUznesenieTextD3">
    <vt:lpwstr/>
  </property>
  <property fmtid="{D5CDD505-2E9C-101B-9397-08002B2CF9AE}" pid="131" name="FSC#SKEDITIONSLOVLEX@103.510:AttrStrListDocPropUznesenieTerminD3">
    <vt:lpwstr/>
  </property>
  <property fmtid="{D5CDD505-2E9C-101B-9397-08002B2CF9AE}" pid="132" name="FSC#SKEDITIONSLOVLEX@103.510:AttrStrListDocPropUznesenieBODD4">
    <vt:lpwstr/>
  </property>
  <property fmtid="{D5CDD505-2E9C-101B-9397-08002B2CF9AE}" pid="133" name="FSC#SKEDITIONSLOVLEX@103.510:AttrStrListDocPropUznesenieZodpovednyD4">
    <vt:lpwstr/>
  </property>
  <property fmtid="{D5CDD505-2E9C-101B-9397-08002B2CF9AE}" pid="134" name="FSC#SKEDITIONSLOVLEX@103.510:AttrStrListDocPropUznesenieTextD4">
    <vt:lpwstr/>
  </property>
  <property fmtid="{D5CDD505-2E9C-101B-9397-08002B2CF9AE}" pid="135" name="FSC#SKEDITIONSLOVLEX@103.510:AttrStrListDocPropUznesenieTerminD4">
    <vt:lpwstr/>
  </property>
  <property fmtid="{D5CDD505-2E9C-101B-9397-08002B2CF9AE}" pid="136" name="FSC#SKEDITIONSLOVLEX@103.510:AttrStrListDocPropUznesenieVykonaju">
    <vt:lpwstr/>
  </property>
  <property fmtid="{D5CDD505-2E9C-101B-9397-08002B2CF9AE}" pid="137" name="FSC#SKEDITIONSLOVLEX@103.510:AttrStrListDocPropUznesenieNaVedomie">
    <vt:lpwstr/>
  </property>
  <property fmtid="{D5CDD505-2E9C-101B-9397-08002B2CF9AE}" pid="138" name="FSC#SKEDITIONSLOVLEX@103.510:funkciaPred">
    <vt:lpwstr>generálny štátny radca</vt:lpwstr>
  </property>
  <property fmtid="{D5CDD505-2E9C-101B-9397-08002B2CF9AE}" pid="139" name="FSC#SKEDITIONSLOVLEX@103.510:funkciaPredAkuzativ">
    <vt:lpwstr>generálneho štátneho radcu</vt:lpwstr>
  </property>
  <property fmtid="{D5CDD505-2E9C-101B-9397-08002B2CF9AE}" pid="140" name="FSC#SKEDITIONSLOVLEX@103.510:funkciaPredDativ">
    <vt:lpwstr>generálnemu štátnemu radcovi</vt:lpwstr>
  </property>
  <property fmtid="{D5CDD505-2E9C-101B-9397-08002B2CF9AE}" pid="141" name="FSC#SKEDITIONSLOVLEX@103.510:funkciaZodpPred">
    <vt:lpwstr>podpredseda vlády a minister financií SR</vt:lpwstr>
  </property>
  <property fmtid="{D5CDD505-2E9C-101B-9397-08002B2CF9AE}" pid="142" name="FSC#SKEDITIONSLOVLEX@103.510:funkciaZodpPredAkuzativ">
    <vt:lpwstr>podpredsedu vlády a ministra financií SR</vt:lpwstr>
  </property>
  <property fmtid="{D5CDD505-2E9C-101B-9397-08002B2CF9AE}" pid="143" name="FSC#SKEDITIONSLOVLEX@103.510:funkciaZodpPredDativ">
    <vt:lpwstr>podpredsedovi vlády a ministrovi financií SR</vt:lpwstr>
  </property>
  <property fmtid="{D5CDD505-2E9C-101B-9397-08002B2CF9AE}" pid="144" name="FSC#SKEDITIONSLOVLEX@103.510:funkciaDalsiPred">
    <vt:lpwstr/>
  </property>
  <property fmtid="{D5CDD505-2E9C-101B-9397-08002B2CF9AE}" pid="145" name="FSC#SKEDITIONSLOVLEX@103.510:funkciaDalsiPredAkuzativ">
    <vt:lpwstr/>
  </property>
  <property fmtid="{D5CDD505-2E9C-101B-9397-08002B2CF9AE}" pid="146" name="FSC#SKEDITIONSLOVLEX@103.510:funkciaDalsiPredDativ">
    <vt:lpwstr/>
  </property>
  <property fmtid="{D5CDD505-2E9C-101B-9397-08002B2CF9AE}" pid="147" name="FSC#SKEDITIONSLOVLEX@103.510:predkladateliaObalSD">
    <vt:lpwstr>Ing. Eduard Heger_x000d_
podpredseda vlády a minister financií SR</vt:lpwstr>
  </property>
  <property fmtid="{D5CDD505-2E9C-101B-9397-08002B2CF9AE}" pid="148" name="FSC#SKEDITIONSLOVLEX@103.510:AttrStrListDocPropTextVseobPrilohy">
    <vt:lpwstr/>
  </property>
  <property fmtid="{D5CDD505-2E9C-101B-9397-08002B2CF9AE}" pid="149" name="FSC#SKEDITIONSLOVLEX@103.510:AttrStrListDocPropTextPredklSpravy">
    <vt:lpwstr/>
  </property>
  <property fmtid="{D5CDD505-2E9C-101B-9397-08002B2CF9AE}" pid="150" name="FSC#SKEDITIONSLOVLEX@103.510:vytvorenedna">
    <vt:lpwstr>8. 3. 2021</vt:lpwstr>
  </property>
  <property fmtid="{D5CDD505-2E9C-101B-9397-08002B2CF9AE}" pid="151" name="FSC#COOSYSTEM@1.1:Container">
    <vt:lpwstr>COO.2145.1000.3.4281390</vt:lpwstr>
  </property>
  <property fmtid="{D5CDD505-2E9C-101B-9397-08002B2CF9AE}" pid="152" name="FSC#FSCFOLIO@1.1001:docpropproject">
    <vt:lpwstr/>
  </property>
  <property fmtid="{D5CDD505-2E9C-101B-9397-08002B2CF9AE}" pid="153" name="ContentTypeId">
    <vt:lpwstr>0x01010067742E97312CC645A655D0F7E4237D33</vt:lpwstr>
  </property>
</Properties>
</file>