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I:\PP\OLP\INTERNE\LEGISLATÍVA\2024\2024 novela patentového plus súvisiace\8 poradné orgány vlády\LRV\po rozporovom konaní Doložka vybraných vplyvov a analýzy _final\"/>
    </mc:Choice>
  </mc:AlternateContent>
  <xr:revisionPtr revIDLastSave="0" documentId="13_ncr:1_{9211F9DC-BC8A-4A6E-BCA2-958076F9B5CA}" xr6:coauthVersionLast="47" xr6:coauthVersionMax="47" xr10:uidLastSave="{00000000-0000-0000-0000-000000000000}"/>
  <bookViews>
    <workbookView xWindow="-120" yWindow="-120" windowWidth="38640" windowHeight="21240" xr2:uid="{00000000-000D-0000-FFFF-FFFF00000000}"/>
  </bookViews>
  <sheets>
    <sheet name="udržiavacie poplatky"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9" i="6" l="1"/>
  <c r="M39" i="6"/>
  <c r="L39" i="6"/>
  <c r="K39" i="6"/>
  <c r="J39" i="6"/>
  <c r="I39" i="6"/>
  <c r="H39" i="6"/>
  <c r="I35" i="6"/>
  <c r="L34" i="6"/>
  <c r="L33" i="6"/>
  <c r="L32" i="6"/>
  <c r="L31" i="6"/>
  <c r="L30" i="6"/>
  <c r="L29" i="6"/>
  <c r="L25" i="6" l="1"/>
  <c r="L24" i="6"/>
  <c r="L23" i="6"/>
  <c r="L22" i="6"/>
  <c r="L21" i="6"/>
  <c r="L20" i="6"/>
  <c r="L19" i="6"/>
  <c r="L18" i="6"/>
  <c r="L17" i="6"/>
  <c r="L16" i="6"/>
  <c r="L15" i="6"/>
  <c r="L14" i="6"/>
  <c r="L13" i="6"/>
  <c r="L12" i="6"/>
  <c r="L11" i="6"/>
  <c r="L10" i="6"/>
  <c r="L9" i="6"/>
  <c r="L8" i="6"/>
</calcChain>
</file>

<file path=xl/sharedStrings.xml><?xml version="1.0" encoding="utf-8"?>
<sst xmlns="http://schemas.openxmlformats.org/spreadsheetml/2006/main" count="94" uniqueCount="78">
  <si>
    <t>In</t>
  </si>
  <si>
    <t>Goldplating celkom</t>
  </si>
  <si>
    <t>P.č.</t>
  </si>
  <si>
    <t>Účinnosť regulácie</t>
  </si>
  <si>
    <t>Kategória dotk. subjektov</t>
  </si>
  <si>
    <t>Číslo normy (zákona, vyhlášky a pod.)</t>
  </si>
  <si>
    <t>Lokalizácia (§, ods., čl.,...)</t>
  </si>
  <si>
    <t>Pôvod regulácie: SK/EÚ úplná harm./ Goldplating</t>
  </si>
  <si>
    <t>Druh vplyvu In (zvyšuje náklady) / Out (znižuje náklady) / Nemení sa</t>
  </si>
  <si>
    <t>1in 2out celkom</t>
  </si>
  <si>
    <t>Zrozumiteľný a stručný opis regulácie  (dôvod zvýšenia/zníženia nákladov na PP a dôvod ponechania nákladov na PP, ktoré sú goldplatingom)</t>
  </si>
  <si>
    <r>
      <rPr>
        <b/>
        <sz val="11"/>
        <color theme="1"/>
        <rFont val="Calibri"/>
        <family val="2"/>
        <charset val="238"/>
        <scheme val="minor"/>
      </rPr>
      <t>Udržiavacie poplatky</t>
    </r>
    <r>
      <rPr>
        <sz val="11"/>
        <color theme="1"/>
        <rFont val="Calibri"/>
        <family val="2"/>
        <charset val="238"/>
        <scheme val="minor"/>
      </rPr>
      <t xml:space="preserve"> (zákon č. 495/2008 Z. z. o poplatku za udržiavanie platnosti patentu, o poplatku za udržiavanie platnosti európskeho patentu s účinkami pre Slovenskú republiku a o poplatku za udržiavanie platnosti dodatkového ochranného osvedčenia na liečivá a výrobky na ochranu rastlín a o zmene a doplnení niektorých zákonov)</t>
    </r>
  </si>
  <si>
    <t xml:space="preserve">zákon č. 495/2008 Z. z. </t>
  </si>
  <si>
    <t xml:space="preserve">4. rok </t>
  </si>
  <si>
    <t>5. rok</t>
  </si>
  <si>
    <t xml:space="preserve">6. rok </t>
  </si>
  <si>
    <t xml:space="preserve">7. rok </t>
  </si>
  <si>
    <t>8. rok</t>
  </si>
  <si>
    <t>9. rok</t>
  </si>
  <si>
    <t xml:space="preserve">10. rok </t>
  </si>
  <si>
    <t xml:space="preserve">11. rok </t>
  </si>
  <si>
    <t xml:space="preserve">12. rok </t>
  </si>
  <si>
    <t xml:space="preserve">13. rok </t>
  </si>
  <si>
    <t>14. rok</t>
  </si>
  <si>
    <t xml:space="preserve">15. rok </t>
  </si>
  <si>
    <t xml:space="preserve">16. rok </t>
  </si>
  <si>
    <t xml:space="preserve">17. rok </t>
  </si>
  <si>
    <t xml:space="preserve">18. rok </t>
  </si>
  <si>
    <t xml:space="preserve">19. rok </t>
  </si>
  <si>
    <t xml:space="preserve">20. rok </t>
  </si>
  <si>
    <t xml:space="preserve">Udržiavací poplatok za patent a  
udržiavací poplatok za európsky patent </t>
  </si>
  <si>
    <t>Navrhovaná výška poplatku (cca 20%)</t>
  </si>
  <si>
    <t>1.rok        </t>
  </si>
  <si>
    <t>2.  rok</t>
  </si>
  <si>
    <t>3. rok</t>
  </si>
  <si>
    <t>1. rok</t>
  </si>
  <si>
    <t xml:space="preserve">2. rok </t>
  </si>
  <si>
    <t>4. rok</t>
  </si>
  <si>
    <t xml:space="preserve">5. rok </t>
  </si>
  <si>
    <t>Vysvetlivky:</t>
  </si>
  <si>
    <t>Príloha č. 1, Položka č. 2, písm. a) až r)</t>
  </si>
  <si>
    <t>Príloha č. 1, Položka č. 2, písm. a) až e)</t>
  </si>
  <si>
    <t>Udržiavací poplatok za dodatkové ochranné osvedčenie</t>
  </si>
  <si>
    <t>SK</t>
  </si>
  <si>
    <r>
      <t xml:space="preserve">Aktutálna výška poplatku v </t>
    </r>
    <r>
      <rPr>
        <b/>
        <sz val="10"/>
        <color rgb="FF000000"/>
        <rFont val="Calibri"/>
        <family val="2"/>
        <charset val="238"/>
      </rPr>
      <t>€</t>
    </r>
  </si>
  <si>
    <t>Vplyv na 1 podnik. v € pri 20% navýšení</t>
  </si>
  <si>
    <t>majitelia patentov, 
majitelia európskych patentov</t>
  </si>
  <si>
    <t>majitelia dodatkových ochranných osvedčení</t>
  </si>
  <si>
    <t>z toho 30 %</t>
  </si>
  <si>
    <t>z toho 20 %</t>
  </si>
  <si>
    <t>Priemerná suma vybraných UP za roky 2019 až 2023</t>
  </si>
  <si>
    <t>Dopad na rozpočet verejnej správy</t>
  </si>
  <si>
    <t>Dopad na podnikateľské prostredie</t>
  </si>
  <si>
    <t>priemerné príjmy z UP za roky 2019 až 2023</t>
  </si>
  <si>
    <t xml:space="preserve"> priemerný počet zaplatených UP za roky 2019 až 2023</t>
  </si>
  <si>
    <t>2026 - navýšenie príjmu z UP celkom</t>
  </si>
  <si>
    <t>2025 (odhad navýšenia za 7-12)</t>
  </si>
  <si>
    <t xml:space="preserve">Počet  dotk. subjektov spolu* </t>
  </si>
  <si>
    <t>priemerná suma zaplatených UP za roky 2019 až 2023</t>
  </si>
  <si>
    <t>priemerná suma zaplatených UP za roky 2019 až 2023 krátená o 5 % (95% subjektov z PP)</t>
  </si>
  <si>
    <t>SPOLU dotknutých podnikateľských subjektov</t>
  </si>
  <si>
    <r>
      <t xml:space="preserve">Spolu v </t>
    </r>
    <r>
      <rPr>
        <b/>
        <sz val="11"/>
        <color theme="1"/>
        <rFont val="Calibri"/>
        <family val="2"/>
        <charset val="238"/>
      </rPr>
      <t xml:space="preserve">€ </t>
    </r>
    <r>
      <rPr>
        <b/>
        <sz val="11"/>
        <color theme="1"/>
        <rFont val="Times New Roman"/>
        <family val="1"/>
        <charset val="238"/>
      </rPr>
      <t>za všetky UP*</t>
    </r>
  </si>
  <si>
    <t>Položka 3</t>
  </si>
  <si>
    <t>priemerná suma zaplatených UP po odpočítaní odvovov (EPO) ročne</t>
  </si>
  <si>
    <t>Navrhovaná výška poplatku (cca 47%)</t>
  </si>
  <si>
    <t>Vplyv na 1 podnik. v € pri cca 47% navýšení</t>
  </si>
  <si>
    <t>Udržiavací poplatok za DDO počas predĺženej doby</t>
  </si>
  <si>
    <t>priemerná suma zaplatených UP za DOO za r. 2019 až 2023</t>
  </si>
  <si>
    <t>priemerná suma zaplatených UP znížená o priemernú sumu zaplatených UP za DOO ročne</t>
  </si>
  <si>
    <t>predpokladaný dopad navýšenia sadzieb UP za národné patenty a EP o cca 20 % na PP ročne</t>
  </si>
  <si>
    <t>predpokladaný celkový dopad navýšenia sadzieb UP  na PP ročne</t>
  </si>
  <si>
    <t>celkový predpokladaný dopad zmien sadzieb UP ročne na PP a na rozpočet verejnej správy</t>
  </si>
  <si>
    <t>priemerný príjem ÚPV SR z UP za národné patenty a EP za r. 2019 až 2023</t>
  </si>
  <si>
    <t>predpokladaný dopad cca 20 % navýšenia sadzieb UP za národné P a EP na rozpočet verejnej správy  ročne</t>
  </si>
  <si>
    <t>celkový predpokladaný dopad navýšenia UP na rozpočet verejnej správy ročne</t>
  </si>
  <si>
    <t>predpokladaný dopad navýšenia sadzieb UP za DOO o cca 47 % na PP  a rozpočet verejnej správy ročne</t>
  </si>
  <si>
    <t>Zaokrúhlenie</t>
  </si>
  <si>
    <r>
      <t xml:space="preserve">* Pri určení predpokladaného dopadu na podnikateľské prostredie v súvislosti so zvýšenými sadzbami udržiavacích poplatkov sa vychádzalo z priemerného počtu zaplatených UP za rok 2019 až 2023 (t. j. 20 636 UP). Tento údaj predkladateľ na účely predbežných výpočtov krátil o 5 % , keďže cca 95% subjektov - čo predstavuje celkovo 19 606 dotknutých subjektov, je z radov podnikateľov. Následne predkladateľ vychádzal z priemernej sumy zaplatených UP za roky 2019 až 2023, a to v celej výške (t. j. 5 356 789 </t>
    </r>
    <r>
      <rPr>
        <sz val="11"/>
        <color theme="1"/>
        <rFont val="Calibri"/>
        <family val="2"/>
        <charset val="238"/>
      </rPr>
      <t>€), pričom tento údaj na účely dopadov na podnikateľské prostredie krátil o 5 % - čo predstavuje 5 088 949,55 €. N</t>
    </r>
    <r>
      <rPr>
        <sz val="11"/>
        <color theme="1"/>
        <rFont val="Calibri"/>
        <family val="2"/>
        <charset val="238"/>
        <scheme val="minor"/>
      </rPr>
      <t xml:space="preserve">a účely výpočtu predpokladaného vplyvu na rozpočet verejnej správy sa zohľadnila priemerná výška príjmov ÚPV SR zo zaplatených UP za roky 2019 až 2023 vo výške 2 844 404 € (t. j. po odpočítaní odvodov z UP zasielaných Európskemu patentovému úradu), ktorá nebola krátená o 5 %, nakoľko na účely dopadu na rozpočet verejnej správy bolo potrebné zohľadniť všetky, t. j. aj nepodnikateľké subjekty, ktoré budú dotknuté zmenami sadzieb udržiavacích poplatkov.
Ďalším parametrom, ktorý bol rozhodný na účely výpočtu, bolo v priemere 20 % navrhované navýšenie sadzieb udržiavacích poplatkov za národné patenty a EP a 47 % navýšenie sadzieb UP za dodatkové ochranné osvedčenia v zmysle návrhu zákona. (Pozn. predkladateľ zároveň uplatnil pravidlo zaokrúhlenia na celé desiatky euro).  Predpokladaný dopad zmien sadzieb udržiavacích poplatkov na PP následne predkladateľ stanovil tak, že zo sumy 5 088 949,55 €, odčlenil sumu 78 622 </t>
    </r>
    <r>
      <rPr>
        <sz val="11"/>
        <color theme="1"/>
        <rFont val="Calibri"/>
        <family val="2"/>
        <charset val="238"/>
      </rPr>
      <t xml:space="preserve">€, čo predstavuje priemerne vybranú sumu UP za DOO za r. 2019 až 2023 (t. j. po zaokrúhlení 5 010 330 €). Z priemerne vybranej sumy UP (bez UP za DOO) identifikoval 20% </t>
    </r>
    <r>
      <rPr>
        <sz val="11"/>
        <color theme="1"/>
        <rFont val="Calibri"/>
        <family val="2"/>
        <charset val="238"/>
        <scheme val="minor"/>
      </rPr>
      <t>vo výške 1 002 066 €, ako predpokladaný dopad navýšenia sadzieb UP za národné patenty a EP o cca 20 % na podnikateľské prostredie ročne a sumu 36 952 € ako predpokladaný dopad navýšených UP za DOO o cca 47 % (47 % z 78 622 € - priemerne vybranej sumy za UP za DOO za r. 2019 až 2023 ). Celkový odhad ročného dopadu navýšenia UP za národné patenty, EP a DOO na podnikateľské prostredie ročne pozostáva zo sumy 1 002 066 € a 36 952 €, t. j. 1 036 018 €. 
Rovnakým spôsobom predkladateľ postupoval pri stanovení vplyvov na rozpočet verejnej správy na základe cca 20 % navýšenia sadzieb UP za národné patenty a EP, keď zo sumy 2 844 404 € (priemerná suma zaplatených UP po odpočítaní odvodov EPO) odpočítal sumu priemerne vybraných UP za DOO vo výške 78 622 €, t. j. 2 765 782 €, z ktorej identifikoval 20 %  vo výške 553 156 €, čo predstavuje predpokladaný ročný dopad zmeny sadzieb UP za národné patenty a EP pri navrhovanom cca 20% navýšení sadzieb na rozpočet verejnej správy. Celkový dopad navýšených sadzieb za UP na rozpočet verejnej správy ročne tak pozostáva zo sumy  553 156 € a sumy 39 952 € (predpokladaný dopad navýšených UP za DOO o cca 47 %), čo spolu predstavuje odhadovaný ročný dopad na rozpočet verejnej správy po zaokrúhlení vo výške 590 109 €.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</si>
</sst>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8" formatCode="#,##0.00\ &quot;€&quot;;[Red]\-#,##0.00\ &quot;€&quot;"/>
    <numFmt numFmtId="164" formatCode="#,##0.00\ &quot;€&quot;"/>
  </numFmts>
  <fonts count="12" x14ac:knownFonts="1">
    <font>
      <sz val="11"/>
      <color theme="1"/>
      <name val="Calibri"/>
      <family val="2"/>
      <charset val="238"/>
      <scheme val="minor"/>
    </font>
    <font>
      <b/>
      <sz val="11"/>
      <color theme="1"/>
      <name val="Calibri"/>
      <family val="2"/>
      <charset val="238"/>
      <scheme val="minor"/>
    </font>
    <font>
      <b/>
      <sz val="10"/>
      <color rgb="FF000000"/>
      <name val="Calibri"/>
      <family val="2"/>
      <charset val="238"/>
    </font>
    <font>
      <b/>
      <sz val="10"/>
      <color rgb="FF000000"/>
      <name val="Times New Roman"/>
      <family val="1"/>
      <charset val="238"/>
    </font>
    <font>
      <sz val="10"/>
      <color rgb="FF000000"/>
      <name val="Times New Roman"/>
      <family val="1"/>
      <charset val="238"/>
    </font>
    <font>
      <b/>
      <sz val="9"/>
      <color rgb="FF000000"/>
      <name val="Times New Roman"/>
      <family val="1"/>
      <charset val="238"/>
    </font>
    <font>
      <sz val="10"/>
      <color theme="1"/>
      <name val="Times New Roman"/>
      <family val="1"/>
      <charset val="238"/>
    </font>
    <font>
      <b/>
      <sz val="10"/>
      <color theme="1"/>
      <name val="Times New Roman"/>
      <family val="1"/>
      <charset val="238"/>
    </font>
    <font>
      <b/>
      <sz val="11"/>
      <color theme="1"/>
      <name val="Times New Roman"/>
      <family val="1"/>
      <charset val="238"/>
    </font>
    <font>
      <sz val="8"/>
      <name val="Calibri"/>
      <family val="2"/>
      <charset val="238"/>
      <scheme val="minor"/>
    </font>
    <font>
      <sz val="11"/>
      <color theme="1"/>
      <name val="Calibri"/>
      <family val="2"/>
      <charset val="238"/>
    </font>
    <font>
      <b/>
      <sz val="11"/>
      <color theme="1"/>
      <name val="Calibri"/>
      <family val="2"/>
      <charset val="238"/>
    </font>
  </fonts>
  <fills count="10">
    <fill>
      <patternFill patternType="none"/>
    </fill>
    <fill>
      <patternFill patternType="gray125"/>
    </fill>
    <fill>
      <patternFill patternType="solid">
        <fgColor rgb="FFFFFFFF"/>
        <bgColor indexed="64"/>
      </patternFill>
    </fill>
    <fill>
      <patternFill patternType="solid">
        <fgColor rgb="FFD0CECE"/>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rgb="FFCCFFCC"/>
        <bgColor indexed="64"/>
      </patternFill>
    </fill>
    <fill>
      <patternFill patternType="solid">
        <fgColor theme="7" tint="0.59999389629810485"/>
        <bgColor indexed="64"/>
      </patternFill>
    </fill>
    <fill>
      <patternFill patternType="solid">
        <fgColor theme="2"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s>
  <cellStyleXfs count="1">
    <xf numFmtId="0" fontId="0" fillId="0" borderId="0"/>
  </cellStyleXfs>
  <cellXfs count="139">
    <xf numFmtId="0" fontId="0" fillId="0" borderId="0" xfId="0"/>
    <xf numFmtId="0" fontId="3" fillId="3" borderId="14" xfId="0" applyFont="1" applyFill="1" applyBorder="1" applyAlignment="1">
      <alignment vertical="center" wrapText="1"/>
    </xf>
    <xf numFmtId="0" fontId="3" fillId="3" borderId="7" xfId="0" applyFont="1" applyFill="1" applyBorder="1" applyAlignment="1">
      <alignment horizontal="center" vertical="center" wrapText="1"/>
    </xf>
    <xf numFmtId="0" fontId="3" fillId="3" borderId="7" xfId="0" applyFont="1" applyFill="1" applyBorder="1" applyAlignment="1">
      <alignment vertical="center" wrapText="1"/>
    </xf>
    <xf numFmtId="0" fontId="5" fillId="3" borderId="7" xfId="0" applyFont="1" applyFill="1" applyBorder="1" applyAlignment="1">
      <alignment horizontal="center" vertical="center" wrapText="1"/>
    </xf>
    <xf numFmtId="0" fontId="5" fillId="3" borderId="15" xfId="0" applyFont="1" applyFill="1" applyBorder="1" applyAlignment="1">
      <alignment vertical="center" wrapText="1"/>
    </xf>
    <xf numFmtId="0" fontId="6" fillId="0" borderId="1" xfId="0" applyFont="1" applyBorder="1"/>
    <xf numFmtId="0" fontId="6" fillId="0" borderId="18" xfId="0" applyFont="1" applyBorder="1"/>
    <xf numFmtId="0" fontId="6" fillId="0" borderId="1" xfId="0" applyFont="1" applyBorder="1" applyAlignment="1">
      <alignment horizontal="center"/>
    </xf>
    <xf numFmtId="0" fontId="6" fillId="0" borderId="16" xfId="0" applyFont="1" applyBorder="1" applyAlignment="1">
      <alignment horizontal="center" vertical="center"/>
    </xf>
    <xf numFmtId="0" fontId="6" fillId="0" borderId="9" xfId="0" applyFont="1" applyBorder="1"/>
    <xf numFmtId="0" fontId="6" fillId="0" borderId="19" xfId="0" applyFont="1" applyBorder="1"/>
    <xf numFmtId="0" fontId="6" fillId="0" borderId="1" xfId="0" applyFont="1" applyBorder="1" applyAlignment="1">
      <alignment horizontal="center" vertical="center"/>
    </xf>
    <xf numFmtId="0" fontId="4" fillId="0" borderId="0" xfId="0" applyFont="1" applyBorder="1" applyAlignment="1">
      <alignment horizontal="left" vertical="center" wrapText="1" indent="5"/>
    </xf>
    <xf numFmtId="0" fontId="4" fillId="0" borderId="0" xfId="0" applyFont="1" applyBorder="1" applyAlignment="1">
      <alignment horizontal="center" vertical="center" wrapText="1"/>
    </xf>
    <xf numFmtId="0" fontId="6" fillId="0" borderId="17" xfId="0" applyFont="1" applyBorder="1" applyAlignment="1">
      <alignment horizontal="center"/>
    </xf>
    <xf numFmtId="0" fontId="6" fillId="0" borderId="9" xfId="0" applyFont="1" applyBorder="1" applyAlignment="1">
      <alignment horizontal="center" vertical="center"/>
    </xf>
    <xf numFmtId="4" fontId="6" fillId="0" borderId="1" xfId="0" applyNumberFormat="1" applyFont="1" applyBorder="1" applyAlignment="1">
      <alignment horizontal="center"/>
    </xf>
    <xf numFmtId="3" fontId="6" fillId="0" borderId="1" xfId="0" applyNumberFormat="1" applyFont="1" applyBorder="1" applyAlignment="1">
      <alignment horizontal="center"/>
    </xf>
    <xf numFmtId="4" fontId="6" fillId="0" borderId="9" xfId="0" applyNumberFormat="1" applyFont="1" applyBorder="1" applyAlignment="1">
      <alignment horizontal="center"/>
    </xf>
    <xf numFmtId="3" fontId="6" fillId="0" borderId="9" xfId="0" applyNumberFormat="1" applyFont="1" applyBorder="1" applyAlignment="1">
      <alignment horizontal="center"/>
    </xf>
    <xf numFmtId="0" fontId="6" fillId="0" borderId="26" xfId="0"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xf numFmtId="0" fontId="6" fillId="0" borderId="8" xfId="0" applyFont="1" applyBorder="1" applyAlignment="1">
      <alignment horizontal="center"/>
    </xf>
    <xf numFmtId="3" fontId="6" fillId="0" borderId="8" xfId="0" applyNumberFormat="1" applyFont="1" applyBorder="1" applyAlignment="1">
      <alignment horizontal="center"/>
    </xf>
    <xf numFmtId="0" fontId="6" fillId="0" borderId="27" xfId="0" applyFont="1" applyBorder="1"/>
    <xf numFmtId="0" fontId="4" fillId="0" borderId="1" xfId="0" applyFont="1" applyBorder="1" applyAlignment="1">
      <alignment horizontal="center" wrapText="1"/>
    </xf>
    <xf numFmtId="0" fontId="4" fillId="2" borderId="1" xfId="0" applyFont="1" applyFill="1" applyBorder="1" applyAlignment="1">
      <alignment horizontal="center" wrapText="1"/>
    </xf>
    <xf numFmtId="0" fontId="0" fillId="0" borderId="0" xfId="0" applyAlignment="1">
      <alignment wrapText="1"/>
    </xf>
    <xf numFmtId="3" fontId="0" fillId="0" borderId="1" xfId="0" applyNumberFormat="1" applyBorder="1"/>
    <xf numFmtId="0" fontId="0" fillId="0" borderId="1" xfId="0" applyBorder="1"/>
    <xf numFmtId="0" fontId="8" fillId="5" borderId="10" xfId="0" applyFont="1" applyFill="1" applyBorder="1"/>
    <xf numFmtId="0" fontId="8" fillId="5" borderId="10" xfId="0" applyFont="1" applyFill="1" applyBorder="1" applyAlignment="1">
      <alignment horizontal="center"/>
    </xf>
    <xf numFmtId="3" fontId="8" fillId="5" borderId="10" xfId="0" applyNumberFormat="1" applyFont="1" applyFill="1" applyBorder="1" applyAlignment="1">
      <alignment horizontal="center"/>
    </xf>
    <xf numFmtId="0" fontId="8" fillId="5" borderId="28" xfId="0" applyFont="1" applyFill="1" applyBorder="1"/>
    <xf numFmtId="0" fontId="10" fillId="0" borderId="1" xfId="0" applyFont="1" applyBorder="1" applyAlignment="1">
      <alignment horizontal="center" wrapText="1"/>
    </xf>
    <xf numFmtId="9" fontId="0" fillId="0" borderId="1" xfId="0" applyNumberFormat="1" applyBorder="1"/>
    <xf numFmtId="0" fontId="0" fillId="0" borderId="1" xfId="0" applyBorder="1" applyAlignment="1">
      <alignment horizontal="center" wrapText="1"/>
    </xf>
    <xf numFmtId="2" fontId="0" fillId="0" borderId="1" xfId="0" applyNumberFormat="1" applyBorder="1"/>
    <xf numFmtId="0" fontId="0" fillId="0" borderId="1" xfId="0" applyBorder="1" applyAlignment="1">
      <alignment wrapText="1"/>
    </xf>
    <xf numFmtId="0" fontId="0" fillId="0" borderId="1" xfId="0" applyBorder="1" applyAlignment="1">
      <alignment horizontal="center" vertical="center" wrapText="1"/>
    </xf>
    <xf numFmtId="3" fontId="0" fillId="0" borderId="1" xfId="0" applyNumberFormat="1" applyFill="1" applyBorder="1"/>
    <xf numFmtId="0" fontId="0" fillId="0" borderId="0" xfId="0" applyBorder="1"/>
    <xf numFmtId="3" fontId="8" fillId="5" borderId="10" xfId="0" applyNumberFormat="1" applyFont="1" applyFill="1" applyBorder="1" applyAlignment="1">
      <alignment horizontal="center" vertical="center"/>
    </xf>
    <xf numFmtId="0" fontId="0" fillId="0" borderId="0" xfId="0" applyBorder="1" applyAlignment="1">
      <alignment wrapText="1"/>
    </xf>
    <xf numFmtId="0" fontId="6" fillId="0" borderId="9" xfId="0" applyFont="1" applyBorder="1" applyAlignment="1">
      <alignment horizontal="center" vertical="center" wrapText="1"/>
    </xf>
    <xf numFmtId="0" fontId="7" fillId="0" borderId="9" xfId="0" applyFont="1" applyBorder="1" applyAlignment="1">
      <alignment horizontal="center" vertical="center" wrapText="1"/>
    </xf>
    <xf numFmtId="6" fontId="6" fillId="0" borderId="0" xfId="0" applyNumberFormat="1" applyFont="1" applyBorder="1"/>
    <xf numFmtId="0" fontId="6" fillId="0" borderId="0" xfId="0" applyNumberFormat="1" applyFont="1" applyBorder="1"/>
    <xf numFmtId="6" fontId="6" fillId="0" borderId="0" xfId="0" applyNumberFormat="1" applyFont="1" applyBorder="1" applyAlignment="1">
      <alignment horizontal="right"/>
    </xf>
    <xf numFmtId="0" fontId="7" fillId="0" borderId="0" xfId="0" applyNumberFormat="1" applyFont="1" applyBorder="1"/>
    <xf numFmtId="6" fontId="7" fillId="0" borderId="0" xfId="0" applyNumberFormat="1" applyFont="1" applyBorder="1"/>
    <xf numFmtId="0" fontId="6" fillId="0" borderId="0" xfId="0" applyFont="1" applyBorder="1"/>
    <xf numFmtId="3" fontId="0" fillId="0" borderId="0" xfId="0" applyNumberFormat="1"/>
    <xf numFmtId="0" fontId="0" fillId="0" borderId="0" xfId="0" applyFill="1" applyBorder="1" applyAlignment="1">
      <alignment wrapText="1"/>
    </xf>
    <xf numFmtId="164" fontId="1" fillId="0" borderId="0" xfId="0" applyNumberFormat="1" applyFont="1" applyFill="1" applyBorder="1"/>
    <xf numFmtId="0" fontId="4" fillId="0" borderId="21" xfId="0" applyFont="1" applyBorder="1" applyAlignment="1">
      <alignment horizontal="left" vertical="center" wrapText="1" indent="5"/>
    </xf>
    <xf numFmtId="0" fontId="6" fillId="0" borderId="34" xfId="0" applyFont="1" applyBorder="1" applyAlignment="1">
      <alignment horizontal="center" vertical="center"/>
    </xf>
    <xf numFmtId="0" fontId="4" fillId="0" borderId="12" xfId="0" applyFont="1" applyBorder="1" applyAlignment="1">
      <alignment horizontal="center" vertical="center" wrapText="1"/>
    </xf>
    <xf numFmtId="0" fontId="4" fillId="0" borderId="9" xfId="0" applyFont="1" applyBorder="1" applyAlignment="1">
      <alignment horizontal="center" wrapText="1"/>
    </xf>
    <xf numFmtId="0" fontId="4" fillId="2" borderId="9" xfId="0" applyFont="1" applyFill="1" applyBorder="1" applyAlignment="1">
      <alignment horizontal="center" wrapText="1"/>
    </xf>
    <xf numFmtId="0" fontId="6" fillId="0" borderId="9" xfId="0" applyFont="1" applyBorder="1" applyAlignment="1">
      <alignment horizontal="center"/>
    </xf>
    <xf numFmtId="0" fontId="6" fillId="0" borderId="33" xfId="0" applyFont="1" applyBorder="1" applyAlignment="1">
      <alignment horizontal="center"/>
    </xf>
    <xf numFmtId="0" fontId="6" fillId="0" borderId="27" xfId="0" applyFont="1" applyBorder="1" applyAlignment="1">
      <alignment horizontal="left" vertical="top" wrapText="1"/>
    </xf>
    <xf numFmtId="0" fontId="6" fillId="0" borderId="35" xfId="0" applyFont="1" applyBorder="1"/>
    <xf numFmtId="0" fontId="6" fillId="0" borderId="10" xfId="0" applyFont="1" applyBorder="1" applyAlignment="1">
      <alignment horizontal="left" vertical="top" wrapText="1"/>
    </xf>
    <xf numFmtId="0" fontId="6" fillId="0" borderId="10" xfId="0" applyFont="1" applyBorder="1" applyAlignment="1">
      <alignment vertical="top" wrapText="1"/>
    </xf>
    <xf numFmtId="0" fontId="6" fillId="9" borderId="10" xfId="0" applyFont="1" applyFill="1" applyBorder="1" applyAlignment="1">
      <alignment vertical="top" wrapText="1"/>
    </xf>
    <xf numFmtId="0" fontId="6" fillId="0" borderId="28" xfId="0" applyFont="1" applyBorder="1" applyAlignment="1">
      <alignment horizontal="left" vertical="top" wrapText="1"/>
    </xf>
    <xf numFmtId="0" fontId="6" fillId="9" borderId="10" xfId="0" applyFont="1" applyFill="1" applyBorder="1" applyAlignment="1">
      <alignment horizontal="left" vertical="top" wrapText="1"/>
    </xf>
    <xf numFmtId="6" fontId="7" fillId="9" borderId="7" xfId="0" applyNumberFormat="1" applyFont="1" applyFill="1" applyBorder="1"/>
    <xf numFmtId="8" fontId="7" fillId="9" borderId="15" xfId="0" applyNumberFormat="1" applyFont="1" applyFill="1" applyBorder="1"/>
    <xf numFmtId="6" fontId="7" fillId="0" borderId="14" xfId="0" applyNumberFormat="1" applyFont="1" applyBorder="1"/>
    <xf numFmtId="0" fontId="7" fillId="0" borderId="7" xfId="0" applyNumberFormat="1" applyFont="1" applyBorder="1"/>
    <xf numFmtId="164" fontId="7" fillId="0" borderId="7" xfId="0" applyNumberFormat="1" applyFont="1" applyBorder="1"/>
    <xf numFmtId="8" fontId="7" fillId="0" borderId="7" xfId="0" applyNumberFormat="1" applyFont="1" applyBorder="1"/>
    <xf numFmtId="6" fontId="7" fillId="0" borderId="7" xfId="0" applyNumberFormat="1" applyFont="1" applyBorder="1"/>
    <xf numFmtId="8" fontId="7" fillId="0" borderId="15" xfId="0" applyNumberFormat="1" applyFont="1" applyBorder="1"/>
    <xf numFmtId="0" fontId="6" fillId="8" borderId="20" xfId="0" applyFont="1" applyFill="1" applyBorder="1" applyAlignment="1">
      <alignment horizontal="center" vertical="center" wrapText="1"/>
    </xf>
    <xf numFmtId="0" fontId="0" fillId="8" borderId="21" xfId="0" applyFill="1" applyBorder="1" applyAlignment="1">
      <alignment wrapText="1"/>
    </xf>
    <xf numFmtId="0" fontId="0" fillId="8" borderId="13" xfId="0" applyFill="1" applyBorder="1" applyAlignment="1">
      <alignment wrapText="1"/>
    </xf>
    <xf numFmtId="0" fontId="0" fillId="0" borderId="21" xfId="0"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0" fillId="0" borderId="9" xfId="0" applyBorder="1" applyAlignment="1">
      <alignment horizontal="center" vertical="center" wrapText="1"/>
    </xf>
    <xf numFmtId="14" fontId="6" fillId="0" borderId="8"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0" fillId="0" borderId="9" xfId="0"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4" borderId="20" xfId="0" applyFill="1" applyBorder="1" applyAlignment="1">
      <alignment horizontal="center" wrapText="1"/>
    </xf>
    <xf numFmtId="0" fontId="0" fillId="4" borderId="21" xfId="0" applyFill="1" applyBorder="1" applyAlignment="1">
      <alignment horizontal="center" wrapText="1"/>
    </xf>
    <xf numFmtId="0" fontId="0" fillId="4" borderId="13" xfId="0" applyFill="1" applyBorder="1" applyAlignment="1">
      <alignment horizontal="center" wrapText="1"/>
    </xf>
    <xf numFmtId="0" fontId="0" fillId="4" borderId="22" xfId="0" applyFill="1" applyBorder="1" applyAlignment="1">
      <alignment horizontal="center" wrapText="1"/>
    </xf>
    <xf numFmtId="0" fontId="0" fillId="4" borderId="12" xfId="0" applyFill="1" applyBorder="1" applyAlignment="1">
      <alignment horizontal="center" wrapText="1"/>
    </xf>
    <xf numFmtId="0" fontId="0" fillId="4" borderId="5" xfId="0" applyFill="1" applyBorder="1" applyAlignment="1">
      <alignment horizontal="center" wrapText="1"/>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3" fontId="6" fillId="0" borderId="10" xfId="0" applyNumberFormat="1" applyFont="1"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14" fontId="6" fillId="0" borderId="10"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6"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horizontal="left" vertical="top" wrapText="1"/>
    </xf>
    <xf numFmtId="0" fontId="8" fillId="7" borderId="29" xfId="0" applyFont="1" applyFill="1" applyBorder="1" applyAlignment="1">
      <alignment horizontal="center"/>
    </xf>
    <xf numFmtId="0" fontId="8" fillId="7" borderId="30" xfId="0" applyFont="1" applyFill="1" applyBorder="1" applyAlignment="1">
      <alignment horizontal="center"/>
    </xf>
    <xf numFmtId="0" fontId="8" fillId="7" borderId="31" xfId="0" applyFont="1" applyFill="1" applyBorder="1" applyAlignment="1">
      <alignment horizontal="center"/>
    </xf>
    <xf numFmtId="0" fontId="8" fillId="5" borderId="21" xfId="0" applyFont="1" applyFill="1" applyBorder="1" applyAlignment="1">
      <alignment horizontal="center" vertical="center" wrapText="1"/>
    </xf>
    <xf numFmtId="0" fontId="7" fillId="0" borderId="20" xfId="0" applyFont="1" applyBorder="1" applyAlignment="1">
      <alignment horizontal="center" vertical="center" wrapText="1"/>
    </xf>
    <xf numFmtId="0" fontId="0" fillId="0" borderId="32" xfId="0" applyBorder="1" applyAlignment="1">
      <alignment horizontal="center" vertical="center" wrapText="1"/>
    </xf>
    <xf numFmtId="0" fontId="0" fillId="0" borderId="22" xfId="0" applyBorder="1" applyAlignment="1">
      <alignment horizontal="center" vertical="center" wrapText="1"/>
    </xf>
    <xf numFmtId="0" fontId="0" fillId="0" borderId="12" xfId="0" applyBorder="1" applyAlignment="1">
      <alignment horizontal="center" vertical="center" wrapText="1"/>
    </xf>
    <xf numFmtId="0" fontId="8" fillId="5" borderId="22" xfId="0" applyFont="1" applyFill="1" applyBorder="1" applyAlignment="1">
      <alignment horizontal="center" vertical="top" wrapText="1"/>
    </xf>
    <xf numFmtId="0" fontId="8" fillId="5" borderId="24" xfId="0" applyFont="1" applyFill="1" applyBorder="1" applyAlignment="1">
      <alignment horizontal="center" vertical="top" wrapText="1"/>
    </xf>
    <xf numFmtId="0" fontId="6" fillId="0" borderId="36" xfId="0" applyFont="1" applyBorder="1" applyAlignment="1">
      <alignment horizontal="left" vertical="top" wrapText="1"/>
    </xf>
    <xf numFmtId="0" fontId="6" fillId="0" borderId="32" xfId="0" applyFont="1" applyBorder="1" applyAlignment="1">
      <alignment horizontal="left" vertical="top" wrapText="1"/>
    </xf>
    <xf numFmtId="6" fontId="7" fillId="0" borderId="23" xfId="0" applyNumberFormat="1" applyFont="1" applyBorder="1" applyAlignment="1">
      <alignment horizontal="right"/>
    </xf>
    <xf numFmtId="6" fontId="7" fillId="0" borderId="24" xfId="0" applyNumberFormat="1" applyFont="1" applyBorder="1" applyAlignment="1">
      <alignment horizontal="right"/>
    </xf>
    <xf numFmtId="3" fontId="0" fillId="0" borderId="2" xfId="0" applyNumberFormat="1" applyBorder="1" applyAlignment="1"/>
    <xf numFmtId="0" fontId="0" fillId="0" borderId="3" xfId="0" applyBorder="1" applyAlignment="1"/>
    <xf numFmtId="3" fontId="0" fillId="0" borderId="2" xfId="0" applyNumberFormat="1" applyFill="1" applyBorder="1" applyAlignment="1"/>
    <xf numFmtId="0" fontId="0" fillId="6" borderId="1" xfId="0" applyFill="1" applyBorder="1" applyAlignment="1">
      <alignment horizontal="center"/>
    </xf>
  </cellXfs>
  <cellStyles count="1">
    <cellStyle name="Normálna" xfId="0" builtinId="0"/>
  </cellStyles>
  <dxfs count="0"/>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Hostiteľský používateľ" id="{8352E8B6-6B83-4F91-BD60-684C8D01E021}" userId="" providerId="Windows Live"/>
</personList>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75AC4-2DC6-42CA-A8E1-16A9FF192CAA}">
  <dimension ref="A1:X53"/>
  <sheetViews>
    <sheetView tabSelected="1" topLeftCell="A28" zoomScaleNormal="100" workbookViewId="0">
      <selection activeCell="A43" sqref="A43:O43"/>
    </sheetView>
  </sheetViews>
  <sheetFormatPr defaultRowHeight="15" x14ac:dyDescent="0.25"/>
  <cols>
    <col min="2" max="3" width="17.7109375" customWidth="1"/>
    <col min="4" max="4" width="12.5703125" bestFit="1" customWidth="1"/>
    <col min="5" max="5" width="10.5703125" customWidth="1"/>
    <col min="6" max="6" width="12" customWidth="1"/>
    <col min="7" max="7" width="10.85546875" customWidth="1"/>
    <col min="8" max="8" width="13.42578125" customWidth="1"/>
    <col min="9" max="9" width="10.28515625" bestFit="1" customWidth="1"/>
    <col min="10" max="10" width="10.42578125" customWidth="1"/>
    <col min="11" max="11" width="10.7109375" customWidth="1"/>
    <col min="12" max="12" width="14.42578125" customWidth="1"/>
    <col min="13" max="13" width="12.5703125" customWidth="1"/>
    <col min="14" max="14" width="14.140625" customWidth="1"/>
    <col min="15" max="15" width="11" customWidth="1"/>
    <col min="20" max="20" width="13.85546875" customWidth="1"/>
    <col min="21" max="21" width="13.28515625" customWidth="1"/>
    <col min="22" max="22" width="14.140625" customWidth="1"/>
    <col min="24" max="24" width="12.5703125" customWidth="1"/>
  </cols>
  <sheetData>
    <row r="1" spans="1:24" ht="15.75" thickBot="1" x14ac:dyDescent="0.3"/>
    <row r="2" spans="1:24" ht="33" customHeight="1" x14ac:dyDescent="0.25">
      <c r="A2" s="91" t="s">
        <v>11</v>
      </c>
      <c r="B2" s="92"/>
      <c r="C2" s="92"/>
      <c r="D2" s="92"/>
      <c r="E2" s="92"/>
      <c r="F2" s="92"/>
      <c r="G2" s="92"/>
      <c r="H2" s="92"/>
      <c r="I2" s="92"/>
      <c r="J2" s="92"/>
      <c r="K2" s="92"/>
      <c r="L2" s="92"/>
      <c r="M2" s="92"/>
      <c r="N2" s="92"/>
      <c r="O2" s="93"/>
    </row>
    <row r="3" spans="1:24" ht="15.75" thickBot="1" x14ac:dyDescent="0.3">
      <c r="A3" s="94"/>
      <c r="B3" s="95"/>
      <c r="C3" s="95"/>
      <c r="D3" s="95"/>
      <c r="E3" s="95"/>
      <c r="F3" s="95"/>
      <c r="G3" s="95"/>
      <c r="H3" s="95"/>
      <c r="I3" s="95"/>
      <c r="J3" s="95"/>
      <c r="K3" s="95"/>
      <c r="L3" s="95"/>
      <c r="M3" s="95"/>
      <c r="N3" s="95"/>
      <c r="O3" s="96"/>
    </row>
    <row r="4" spans="1:24" ht="15.75" thickBot="1" x14ac:dyDescent="0.3"/>
    <row r="5" spans="1:24" ht="115.5" customHeight="1" thickBot="1" x14ac:dyDescent="0.3">
      <c r="A5" s="1" t="s">
        <v>2</v>
      </c>
      <c r="B5" s="103" t="s">
        <v>10</v>
      </c>
      <c r="C5" s="104"/>
      <c r="D5" s="2" t="s">
        <v>5</v>
      </c>
      <c r="E5" s="2" t="s">
        <v>6</v>
      </c>
      <c r="F5" s="2" t="s">
        <v>7</v>
      </c>
      <c r="G5" s="3" t="s">
        <v>3</v>
      </c>
      <c r="H5" s="2" t="s">
        <v>4</v>
      </c>
      <c r="I5" s="2" t="s">
        <v>57</v>
      </c>
      <c r="J5" s="2" t="s">
        <v>44</v>
      </c>
      <c r="K5" s="2" t="s">
        <v>31</v>
      </c>
      <c r="L5" s="2" t="s">
        <v>45</v>
      </c>
      <c r="M5" s="2" t="s">
        <v>8</v>
      </c>
      <c r="N5" s="4" t="s">
        <v>9</v>
      </c>
      <c r="O5" s="5" t="s">
        <v>1</v>
      </c>
      <c r="T5" s="29"/>
      <c r="U5" s="29"/>
      <c r="V5" s="29"/>
      <c r="W5" s="29"/>
    </row>
    <row r="6" spans="1:24" ht="17.25" customHeight="1" x14ac:dyDescent="0.25">
      <c r="A6" s="21">
        <v>1</v>
      </c>
      <c r="B6" s="97" t="s">
        <v>30</v>
      </c>
      <c r="C6" s="57" t="s">
        <v>32</v>
      </c>
      <c r="D6" s="100" t="s">
        <v>12</v>
      </c>
      <c r="E6" s="100" t="s">
        <v>40</v>
      </c>
      <c r="F6" s="114" t="s">
        <v>43</v>
      </c>
      <c r="G6" s="108">
        <v>45839</v>
      </c>
      <c r="H6" s="100" t="s">
        <v>46</v>
      </c>
      <c r="I6" s="105">
        <v>19552.900000000001</v>
      </c>
      <c r="J6" s="23"/>
      <c r="K6" s="23"/>
      <c r="L6" s="23"/>
      <c r="M6" s="23"/>
      <c r="N6" s="23"/>
      <c r="O6" s="26"/>
      <c r="T6" s="54"/>
    </row>
    <row r="7" spans="1:24" x14ac:dyDescent="0.25">
      <c r="A7" s="9">
        <v>2</v>
      </c>
      <c r="B7" s="98"/>
      <c r="C7" s="13" t="s">
        <v>33</v>
      </c>
      <c r="D7" s="101"/>
      <c r="E7" s="101"/>
      <c r="F7" s="112"/>
      <c r="G7" s="109"/>
      <c r="H7" s="101"/>
      <c r="I7" s="106"/>
      <c r="J7" s="6"/>
      <c r="K7" s="6"/>
      <c r="L7" s="6"/>
      <c r="M7" s="6"/>
      <c r="N7" s="6"/>
      <c r="O7" s="7"/>
      <c r="U7" s="55"/>
      <c r="V7" s="55"/>
      <c r="W7" s="55"/>
      <c r="X7" s="55"/>
    </row>
    <row r="8" spans="1:24" x14ac:dyDescent="0.25">
      <c r="A8" s="9">
        <v>3</v>
      </c>
      <c r="B8" s="98"/>
      <c r="C8" s="13" t="s">
        <v>34</v>
      </c>
      <c r="D8" s="101"/>
      <c r="E8" s="101"/>
      <c r="F8" s="112"/>
      <c r="G8" s="109"/>
      <c r="H8" s="101"/>
      <c r="I8" s="106"/>
      <c r="J8" s="27">
        <v>66</v>
      </c>
      <c r="K8" s="28">
        <v>80</v>
      </c>
      <c r="L8" s="8">
        <f t="shared" ref="L8:L25" si="0">K8-J8</f>
        <v>14</v>
      </c>
      <c r="M8" s="111" t="s">
        <v>0</v>
      </c>
      <c r="N8" s="6"/>
      <c r="O8" s="7"/>
      <c r="U8" s="56"/>
      <c r="V8" s="56"/>
      <c r="W8" s="56"/>
      <c r="X8" s="56"/>
    </row>
    <row r="9" spans="1:24" x14ac:dyDescent="0.25">
      <c r="A9" s="9">
        <v>4</v>
      </c>
      <c r="B9" s="98"/>
      <c r="C9" s="14" t="s">
        <v>13</v>
      </c>
      <c r="D9" s="101"/>
      <c r="E9" s="101"/>
      <c r="F9" s="112"/>
      <c r="G9" s="109"/>
      <c r="H9" s="101"/>
      <c r="I9" s="106"/>
      <c r="J9" s="27">
        <v>82.5</v>
      </c>
      <c r="K9" s="28">
        <v>100</v>
      </c>
      <c r="L9" s="8">
        <f t="shared" si="0"/>
        <v>17.5</v>
      </c>
      <c r="M9" s="112"/>
      <c r="N9" s="6"/>
      <c r="O9" s="7"/>
    </row>
    <row r="10" spans="1:24" x14ac:dyDescent="0.25">
      <c r="A10" s="9">
        <v>5</v>
      </c>
      <c r="B10" s="98"/>
      <c r="C10" s="14" t="s">
        <v>14</v>
      </c>
      <c r="D10" s="101"/>
      <c r="E10" s="101"/>
      <c r="F10" s="112"/>
      <c r="G10" s="109"/>
      <c r="H10" s="101"/>
      <c r="I10" s="106"/>
      <c r="J10" s="27">
        <v>99.5</v>
      </c>
      <c r="K10" s="28">
        <v>120</v>
      </c>
      <c r="L10" s="8">
        <f t="shared" si="0"/>
        <v>20.5</v>
      </c>
      <c r="M10" s="112"/>
      <c r="N10" s="6"/>
      <c r="O10" s="7"/>
    </row>
    <row r="11" spans="1:24" x14ac:dyDescent="0.25">
      <c r="A11" s="9">
        <v>6</v>
      </c>
      <c r="B11" s="98"/>
      <c r="C11" s="14" t="s">
        <v>15</v>
      </c>
      <c r="D11" s="101"/>
      <c r="E11" s="101"/>
      <c r="F11" s="112"/>
      <c r="G11" s="109"/>
      <c r="H11" s="101"/>
      <c r="I11" s="106"/>
      <c r="J11" s="27">
        <v>116</v>
      </c>
      <c r="K11" s="28">
        <v>140</v>
      </c>
      <c r="L11" s="8">
        <f t="shared" si="0"/>
        <v>24</v>
      </c>
      <c r="M11" s="112"/>
      <c r="N11" s="6"/>
      <c r="O11" s="7"/>
    </row>
    <row r="12" spans="1:24" x14ac:dyDescent="0.25">
      <c r="A12" s="9">
        <v>7</v>
      </c>
      <c r="B12" s="98"/>
      <c r="C12" s="14" t="s">
        <v>16</v>
      </c>
      <c r="D12" s="101"/>
      <c r="E12" s="101"/>
      <c r="F12" s="112"/>
      <c r="G12" s="109"/>
      <c r="H12" s="101"/>
      <c r="I12" s="106"/>
      <c r="J12" s="27">
        <v>132.5</v>
      </c>
      <c r="K12" s="28">
        <v>160</v>
      </c>
      <c r="L12" s="8">
        <f t="shared" si="0"/>
        <v>27.5</v>
      </c>
      <c r="M12" s="112"/>
      <c r="N12" s="6"/>
      <c r="O12" s="7"/>
      <c r="T12" s="29"/>
    </row>
    <row r="13" spans="1:24" x14ac:dyDescent="0.25">
      <c r="A13" s="9">
        <v>8</v>
      </c>
      <c r="B13" s="98"/>
      <c r="C13" s="14" t="s">
        <v>17</v>
      </c>
      <c r="D13" s="101"/>
      <c r="E13" s="101"/>
      <c r="F13" s="112"/>
      <c r="G13" s="109"/>
      <c r="H13" s="101"/>
      <c r="I13" s="106"/>
      <c r="J13" s="27">
        <v>149</v>
      </c>
      <c r="K13" s="28">
        <v>180</v>
      </c>
      <c r="L13" s="8">
        <f t="shared" si="0"/>
        <v>31</v>
      </c>
      <c r="M13" s="112"/>
      <c r="N13" s="6"/>
      <c r="O13" s="7"/>
    </row>
    <row r="14" spans="1:24" x14ac:dyDescent="0.25">
      <c r="A14" s="9">
        <v>9</v>
      </c>
      <c r="B14" s="98"/>
      <c r="C14" s="14" t="s">
        <v>18</v>
      </c>
      <c r="D14" s="101"/>
      <c r="E14" s="101"/>
      <c r="F14" s="112"/>
      <c r="G14" s="109"/>
      <c r="H14" s="101"/>
      <c r="I14" s="106"/>
      <c r="J14" s="27">
        <v>165.5</v>
      </c>
      <c r="K14" s="28">
        <v>200</v>
      </c>
      <c r="L14" s="8">
        <f t="shared" si="0"/>
        <v>34.5</v>
      </c>
      <c r="M14" s="112"/>
      <c r="N14" s="6"/>
      <c r="O14" s="7"/>
    </row>
    <row r="15" spans="1:24" x14ac:dyDescent="0.25">
      <c r="A15" s="9">
        <v>10</v>
      </c>
      <c r="B15" s="98"/>
      <c r="C15" s="14" t="s">
        <v>19</v>
      </c>
      <c r="D15" s="101"/>
      <c r="E15" s="101"/>
      <c r="F15" s="112"/>
      <c r="G15" s="109"/>
      <c r="H15" s="101"/>
      <c r="I15" s="106"/>
      <c r="J15" s="27">
        <v>199</v>
      </c>
      <c r="K15" s="28">
        <v>240</v>
      </c>
      <c r="L15" s="8">
        <f t="shared" si="0"/>
        <v>41</v>
      </c>
      <c r="M15" s="112"/>
      <c r="N15" s="6"/>
      <c r="O15" s="7"/>
    </row>
    <row r="16" spans="1:24" x14ac:dyDescent="0.25">
      <c r="A16" s="9">
        <v>11</v>
      </c>
      <c r="B16" s="98"/>
      <c r="C16" s="14" t="s">
        <v>20</v>
      </c>
      <c r="D16" s="101"/>
      <c r="E16" s="101"/>
      <c r="F16" s="112"/>
      <c r="G16" s="109"/>
      <c r="H16" s="101"/>
      <c r="I16" s="106"/>
      <c r="J16" s="27">
        <v>232</v>
      </c>
      <c r="K16" s="28">
        <v>280</v>
      </c>
      <c r="L16" s="8">
        <f t="shared" si="0"/>
        <v>48</v>
      </c>
      <c r="M16" s="112"/>
      <c r="N16" s="6"/>
      <c r="O16" s="7"/>
    </row>
    <row r="17" spans="1:15" x14ac:dyDescent="0.25">
      <c r="A17" s="9">
        <v>12</v>
      </c>
      <c r="B17" s="98"/>
      <c r="C17" s="14" t="s">
        <v>21</v>
      </c>
      <c r="D17" s="101"/>
      <c r="E17" s="101"/>
      <c r="F17" s="112"/>
      <c r="G17" s="109"/>
      <c r="H17" s="101"/>
      <c r="I17" s="106"/>
      <c r="J17" s="27">
        <v>265.5</v>
      </c>
      <c r="K17" s="28">
        <v>320</v>
      </c>
      <c r="L17" s="8">
        <f t="shared" si="0"/>
        <v>54.5</v>
      </c>
      <c r="M17" s="112"/>
      <c r="N17" s="6"/>
      <c r="O17" s="7"/>
    </row>
    <row r="18" spans="1:15" x14ac:dyDescent="0.25">
      <c r="A18" s="9">
        <v>13</v>
      </c>
      <c r="B18" s="98"/>
      <c r="C18" s="14" t="s">
        <v>22</v>
      </c>
      <c r="D18" s="101"/>
      <c r="E18" s="101"/>
      <c r="F18" s="112"/>
      <c r="G18" s="109"/>
      <c r="H18" s="101"/>
      <c r="I18" s="106"/>
      <c r="J18" s="27">
        <v>298.5</v>
      </c>
      <c r="K18" s="28">
        <v>360</v>
      </c>
      <c r="L18" s="8">
        <f t="shared" si="0"/>
        <v>61.5</v>
      </c>
      <c r="M18" s="112"/>
      <c r="N18" s="6"/>
      <c r="O18" s="7"/>
    </row>
    <row r="19" spans="1:15" x14ac:dyDescent="0.25">
      <c r="A19" s="9">
        <v>14</v>
      </c>
      <c r="B19" s="98"/>
      <c r="C19" s="14" t="s">
        <v>23</v>
      </c>
      <c r="D19" s="101"/>
      <c r="E19" s="101"/>
      <c r="F19" s="112"/>
      <c r="G19" s="109"/>
      <c r="H19" s="101"/>
      <c r="I19" s="106"/>
      <c r="J19" s="27">
        <v>331.5</v>
      </c>
      <c r="K19" s="28">
        <v>400</v>
      </c>
      <c r="L19" s="8">
        <f t="shared" si="0"/>
        <v>68.5</v>
      </c>
      <c r="M19" s="112"/>
      <c r="N19" s="6"/>
      <c r="O19" s="7"/>
    </row>
    <row r="20" spans="1:15" x14ac:dyDescent="0.25">
      <c r="A20" s="9">
        <v>15</v>
      </c>
      <c r="B20" s="98"/>
      <c r="C20" s="14" t="s">
        <v>24</v>
      </c>
      <c r="D20" s="101"/>
      <c r="E20" s="101"/>
      <c r="F20" s="112"/>
      <c r="G20" s="109"/>
      <c r="H20" s="101"/>
      <c r="I20" s="106"/>
      <c r="J20" s="27">
        <v>365</v>
      </c>
      <c r="K20" s="28">
        <v>440</v>
      </c>
      <c r="L20" s="8">
        <f t="shared" si="0"/>
        <v>75</v>
      </c>
      <c r="M20" s="112"/>
      <c r="N20" s="6"/>
      <c r="O20" s="7"/>
    </row>
    <row r="21" spans="1:15" x14ac:dyDescent="0.25">
      <c r="A21" s="9">
        <v>16</v>
      </c>
      <c r="B21" s="98"/>
      <c r="C21" s="14" t="s">
        <v>25</v>
      </c>
      <c r="D21" s="101"/>
      <c r="E21" s="101"/>
      <c r="F21" s="112"/>
      <c r="G21" s="109"/>
      <c r="H21" s="101"/>
      <c r="I21" s="106"/>
      <c r="J21" s="27">
        <v>398</v>
      </c>
      <c r="K21" s="28">
        <v>480</v>
      </c>
      <c r="L21" s="8">
        <f t="shared" si="0"/>
        <v>82</v>
      </c>
      <c r="M21" s="112"/>
      <c r="N21" s="6"/>
      <c r="O21" s="7"/>
    </row>
    <row r="22" spans="1:15" x14ac:dyDescent="0.25">
      <c r="A22" s="9">
        <v>17</v>
      </c>
      <c r="B22" s="98"/>
      <c r="C22" s="14" t="s">
        <v>26</v>
      </c>
      <c r="D22" s="101"/>
      <c r="E22" s="101"/>
      <c r="F22" s="112"/>
      <c r="G22" s="109"/>
      <c r="H22" s="101"/>
      <c r="I22" s="106"/>
      <c r="J22" s="27">
        <v>464.5</v>
      </c>
      <c r="K22" s="28">
        <v>560</v>
      </c>
      <c r="L22" s="8">
        <f t="shared" si="0"/>
        <v>95.5</v>
      </c>
      <c r="M22" s="112"/>
      <c r="N22" s="6"/>
      <c r="O22" s="7"/>
    </row>
    <row r="23" spans="1:15" x14ac:dyDescent="0.25">
      <c r="A23" s="9">
        <v>18</v>
      </c>
      <c r="B23" s="98"/>
      <c r="C23" s="14" t="s">
        <v>27</v>
      </c>
      <c r="D23" s="101"/>
      <c r="E23" s="101"/>
      <c r="F23" s="112"/>
      <c r="G23" s="109"/>
      <c r="H23" s="101"/>
      <c r="I23" s="106"/>
      <c r="J23" s="27">
        <v>531</v>
      </c>
      <c r="K23" s="28">
        <v>640</v>
      </c>
      <c r="L23" s="8">
        <f t="shared" si="0"/>
        <v>109</v>
      </c>
      <c r="M23" s="112"/>
      <c r="N23" s="6"/>
      <c r="O23" s="7"/>
    </row>
    <row r="24" spans="1:15" x14ac:dyDescent="0.25">
      <c r="A24" s="9">
        <v>19</v>
      </c>
      <c r="B24" s="98"/>
      <c r="C24" s="14" t="s">
        <v>28</v>
      </c>
      <c r="D24" s="101"/>
      <c r="E24" s="101"/>
      <c r="F24" s="112"/>
      <c r="G24" s="109"/>
      <c r="H24" s="101"/>
      <c r="I24" s="106"/>
      <c r="J24" s="27">
        <v>597</v>
      </c>
      <c r="K24" s="28">
        <v>720</v>
      </c>
      <c r="L24" s="8">
        <f t="shared" si="0"/>
        <v>123</v>
      </c>
      <c r="M24" s="112"/>
      <c r="N24" s="6"/>
      <c r="O24" s="7"/>
    </row>
    <row r="25" spans="1:15" ht="15.75" thickBot="1" x14ac:dyDescent="0.3">
      <c r="A25" s="58">
        <v>20</v>
      </c>
      <c r="B25" s="99"/>
      <c r="C25" s="59" t="s">
        <v>29</v>
      </c>
      <c r="D25" s="102"/>
      <c r="E25" s="102"/>
      <c r="F25" s="113"/>
      <c r="G25" s="110"/>
      <c r="H25" s="102"/>
      <c r="I25" s="107"/>
      <c r="J25" s="60">
        <v>663.5</v>
      </c>
      <c r="K25" s="61">
        <v>800</v>
      </c>
      <c r="L25" s="62">
        <f t="shared" si="0"/>
        <v>136.5</v>
      </c>
      <c r="M25" s="113"/>
      <c r="N25" s="10"/>
      <c r="O25" s="11"/>
    </row>
    <row r="26" spans="1:15" ht="15.75" thickBot="1" x14ac:dyDescent="0.3">
      <c r="A26" s="79"/>
      <c r="B26" s="80"/>
      <c r="C26" s="80"/>
      <c r="D26" s="80"/>
      <c r="E26" s="80"/>
      <c r="F26" s="80"/>
      <c r="G26" s="80"/>
      <c r="H26" s="80"/>
      <c r="I26" s="80"/>
      <c r="J26" s="80"/>
      <c r="K26" s="80"/>
      <c r="L26" s="80"/>
      <c r="M26" s="80"/>
      <c r="N26" s="80"/>
      <c r="O26" s="81"/>
    </row>
    <row r="27" spans="1:15" ht="77.25" thickBot="1" x14ac:dyDescent="0.3">
      <c r="A27" s="1" t="s">
        <v>2</v>
      </c>
      <c r="B27" s="103" t="s">
        <v>10</v>
      </c>
      <c r="C27" s="104"/>
      <c r="D27" s="2" t="s">
        <v>5</v>
      </c>
      <c r="E27" s="2" t="s">
        <v>6</v>
      </c>
      <c r="F27" s="2" t="s">
        <v>7</v>
      </c>
      <c r="G27" s="3" t="s">
        <v>3</v>
      </c>
      <c r="H27" s="2" t="s">
        <v>4</v>
      </c>
      <c r="I27" s="2" t="s">
        <v>57</v>
      </c>
      <c r="J27" s="2" t="s">
        <v>44</v>
      </c>
      <c r="K27" s="2" t="s">
        <v>64</v>
      </c>
      <c r="L27" s="2" t="s">
        <v>65</v>
      </c>
      <c r="M27" s="2" t="s">
        <v>8</v>
      </c>
      <c r="N27" s="4" t="s">
        <v>9</v>
      </c>
      <c r="O27" s="5" t="s">
        <v>1</v>
      </c>
    </row>
    <row r="28" spans="1:15" ht="15.75" thickBot="1" x14ac:dyDescent="0.3">
      <c r="A28" s="115"/>
      <c r="B28" s="116"/>
      <c r="C28" s="116"/>
      <c r="D28" s="116"/>
      <c r="E28" s="116"/>
      <c r="F28" s="116"/>
      <c r="G28" s="116"/>
      <c r="H28" s="116"/>
      <c r="I28" s="116"/>
      <c r="J28" s="116"/>
      <c r="K28" s="116"/>
      <c r="L28" s="116"/>
      <c r="M28" s="116"/>
      <c r="N28" s="116"/>
      <c r="O28" s="117"/>
    </row>
    <row r="29" spans="1:15" x14ac:dyDescent="0.25">
      <c r="A29" s="21">
        <v>21</v>
      </c>
      <c r="B29" s="118" t="s">
        <v>42</v>
      </c>
      <c r="C29" s="22" t="s">
        <v>35</v>
      </c>
      <c r="D29" s="83" t="s">
        <v>12</v>
      </c>
      <c r="E29" s="83" t="s">
        <v>41</v>
      </c>
      <c r="F29" s="83" t="s">
        <v>43</v>
      </c>
      <c r="G29" s="86">
        <v>45839</v>
      </c>
      <c r="H29" s="83" t="s">
        <v>47</v>
      </c>
      <c r="I29" s="89">
        <v>53.2</v>
      </c>
      <c r="J29" s="24">
        <v>995.5</v>
      </c>
      <c r="K29" s="25">
        <v>1460</v>
      </c>
      <c r="L29" s="25">
        <f t="shared" ref="L29:L34" si="1">K29-J29</f>
        <v>464.5</v>
      </c>
      <c r="M29" s="89" t="s">
        <v>0</v>
      </c>
      <c r="N29" s="23"/>
      <c r="O29" s="26"/>
    </row>
    <row r="30" spans="1:15" x14ac:dyDescent="0.25">
      <c r="A30" s="15">
        <v>22</v>
      </c>
      <c r="B30" s="119"/>
      <c r="C30" s="12" t="s">
        <v>36</v>
      </c>
      <c r="D30" s="84"/>
      <c r="E30" s="84"/>
      <c r="F30" s="84"/>
      <c r="G30" s="87"/>
      <c r="H30" s="84"/>
      <c r="I30" s="90"/>
      <c r="J30" s="17">
        <v>1327.5</v>
      </c>
      <c r="K30" s="18">
        <v>1950</v>
      </c>
      <c r="L30" s="17">
        <f t="shared" si="1"/>
        <v>622.5</v>
      </c>
      <c r="M30" s="90"/>
      <c r="N30" s="6"/>
      <c r="O30" s="7"/>
    </row>
    <row r="31" spans="1:15" x14ac:dyDescent="0.25">
      <c r="A31" s="15">
        <v>23</v>
      </c>
      <c r="B31" s="119"/>
      <c r="C31" s="12" t="s">
        <v>34</v>
      </c>
      <c r="D31" s="84"/>
      <c r="E31" s="84"/>
      <c r="F31" s="84"/>
      <c r="G31" s="87"/>
      <c r="H31" s="84"/>
      <c r="I31" s="90"/>
      <c r="J31" s="17">
        <v>1659.5</v>
      </c>
      <c r="K31" s="18">
        <v>2440</v>
      </c>
      <c r="L31" s="17">
        <f t="shared" si="1"/>
        <v>780.5</v>
      </c>
      <c r="M31" s="90"/>
      <c r="N31" s="6"/>
      <c r="O31" s="7"/>
    </row>
    <row r="32" spans="1:15" x14ac:dyDescent="0.25">
      <c r="A32" s="15">
        <v>24</v>
      </c>
      <c r="B32" s="119"/>
      <c r="C32" s="12" t="s">
        <v>37</v>
      </c>
      <c r="D32" s="84"/>
      <c r="E32" s="84"/>
      <c r="F32" s="84"/>
      <c r="G32" s="87"/>
      <c r="H32" s="84"/>
      <c r="I32" s="90"/>
      <c r="J32" s="17">
        <v>1991.5</v>
      </c>
      <c r="K32" s="18">
        <v>2930</v>
      </c>
      <c r="L32" s="17">
        <f t="shared" si="1"/>
        <v>938.5</v>
      </c>
      <c r="M32" s="90"/>
      <c r="N32" s="6"/>
      <c r="O32" s="7"/>
    </row>
    <row r="33" spans="1:15" x14ac:dyDescent="0.25">
      <c r="A33" s="15">
        <v>25</v>
      </c>
      <c r="B33" s="119"/>
      <c r="C33" s="12" t="s">
        <v>38</v>
      </c>
      <c r="D33" s="84"/>
      <c r="E33" s="84"/>
      <c r="F33" s="84"/>
      <c r="G33" s="87"/>
      <c r="H33" s="84"/>
      <c r="I33" s="90"/>
      <c r="J33" s="17">
        <v>2323.5</v>
      </c>
      <c r="K33" s="18">
        <v>3420</v>
      </c>
      <c r="L33" s="17">
        <f t="shared" si="1"/>
        <v>1096.5</v>
      </c>
      <c r="M33" s="90"/>
      <c r="N33" s="6"/>
      <c r="O33" s="7"/>
    </row>
    <row r="34" spans="1:15" ht="39" thickBot="1" x14ac:dyDescent="0.3">
      <c r="A34" s="63">
        <v>26</v>
      </c>
      <c r="B34" s="47" t="s">
        <v>66</v>
      </c>
      <c r="C34" s="16"/>
      <c r="D34" s="85"/>
      <c r="E34" s="46" t="s">
        <v>62</v>
      </c>
      <c r="F34" s="85"/>
      <c r="G34" s="88"/>
      <c r="H34" s="85"/>
      <c r="I34" s="88"/>
      <c r="J34" s="19">
        <v>829.5</v>
      </c>
      <c r="K34" s="20">
        <v>1220</v>
      </c>
      <c r="L34" s="19">
        <f t="shared" si="1"/>
        <v>390.5</v>
      </c>
      <c r="M34" s="88"/>
      <c r="N34" s="10"/>
      <c r="O34" s="11"/>
    </row>
    <row r="35" spans="1:15" ht="33" customHeight="1" thickBot="1" x14ac:dyDescent="0.3">
      <c r="A35" s="129" t="s">
        <v>60</v>
      </c>
      <c r="B35" s="130"/>
      <c r="C35" s="32"/>
      <c r="D35" s="32"/>
      <c r="E35" s="32"/>
      <c r="F35" s="32"/>
      <c r="G35" s="32"/>
      <c r="H35" s="32"/>
      <c r="I35" s="44">
        <f>I29+I6</f>
        <v>19606.100000000002</v>
      </c>
      <c r="J35" s="33"/>
      <c r="K35" s="34"/>
      <c r="L35" s="34"/>
      <c r="M35" s="32"/>
      <c r="N35" s="32"/>
      <c r="O35" s="35"/>
    </row>
    <row r="36" spans="1:15" ht="15.75" thickBot="1" x14ac:dyDescent="0.3">
      <c r="A36" s="121"/>
      <c r="B36" s="122"/>
      <c r="C36" s="122"/>
      <c r="D36" s="122"/>
      <c r="E36" s="122"/>
      <c r="F36" s="122"/>
      <c r="G36" s="122"/>
      <c r="H36" s="122"/>
      <c r="I36" s="122"/>
      <c r="J36" s="122"/>
      <c r="K36" s="122"/>
      <c r="L36" s="122"/>
      <c r="M36" s="122"/>
      <c r="N36" s="122"/>
      <c r="O36" s="123"/>
    </row>
    <row r="37" spans="1:15" ht="30" customHeight="1" thickBot="1" x14ac:dyDescent="0.3">
      <c r="A37" s="124" t="s">
        <v>61</v>
      </c>
      <c r="B37" s="124"/>
      <c r="C37" s="124"/>
      <c r="D37" s="124"/>
      <c r="E37" s="124"/>
      <c r="F37" s="124"/>
      <c r="G37" s="124"/>
      <c r="H37" s="124"/>
      <c r="I37" s="124"/>
      <c r="J37" s="124"/>
      <c r="K37" s="124"/>
      <c r="L37" s="124"/>
      <c r="M37" s="124"/>
      <c r="N37" s="124"/>
      <c r="O37" s="124"/>
    </row>
    <row r="38" spans="1:15" ht="165" customHeight="1" thickBot="1" x14ac:dyDescent="0.3">
      <c r="A38" s="125" t="s">
        <v>71</v>
      </c>
      <c r="B38" s="126"/>
      <c r="C38" s="66" t="s">
        <v>58</v>
      </c>
      <c r="D38" s="67" t="s">
        <v>59</v>
      </c>
      <c r="E38" s="131" t="s">
        <v>63</v>
      </c>
      <c r="F38" s="132"/>
      <c r="G38" s="67" t="s">
        <v>67</v>
      </c>
      <c r="H38" s="67" t="s">
        <v>68</v>
      </c>
      <c r="I38" s="67" t="s">
        <v>69</v>
      </c>
      <c r="J38" s="67" t="s">
        <v>75</v>
      </c>
      <c r="K38" s="68" t="s">
        <v>70</v>
      </c>
      <c r="L38" s="66" t="s">
        <v>72</v>
      </c>
      <c r="M38" s="69" t="s">
        <v>73</v>
      </c>
      <c r="N38" s="70" t="s">
        <v>74</v>
      </c>
      <c r="O38" s="64"/>
    </row>
    <row r="39" spans="1:15" ht="15.75" thickBot="1" x14ac:dyDescent="0.3">
      <c r="A39" s="127"/>
      <c r="B39" s="128"/>
      <c r="C39" s="73">
        <v>5356789</v>
      </c>
      <c r="D39" s="74">
        <v>5088949.55</v>
      </c>
      <c r="E39" s="133">
        <v>2844404</v>
      </c>
      <c r="F39" s="134"/>
      <c r="G39" s="75">
        <v>78622</v>
      </c>
      <c r="H39" s="76">
        <f>D39-G39</f>
        <v>5010327.55</v>
      </c>
      <c r="I39" s="77">
        <f>H39*0.2</f>
        <v>1002065.51</v>
      </c>
      <c r="J39" s="77">
        <f>G39*0.47</f>
        <v>36952.339999999997</v>
      </c>
      <c r="K39" s="71">
        <f>J39+I39</f>
        <v>1039017.85</v>
      </c>
      <c r="L39" s="76">
        <f>E39-G39</f>
        <v>2765782</v>
      </c>
      <c r="M39" s="78">
        <f>L39*0.2</f>
        <v>553156.4</v>
      </c>
      <c r="N39" s="72">
        <f>M39+J39</f>
        <v>590108.74</v>
      </c>
      <c r="O39" s="65"/>
    </row>
    <row r="40" spans="1:15" x14ac:dyDescent="0.25">
      <c r="A40" s="82" t="s">
        <v>76</v>
      </c>
      <c r="B40" s="82"/>
      <c r="C40" s="48"/>
      <c r="D40" s="49"/>
      <c r="E40" s="50"/>
      <c r="F40" s="50"/>
      <c r="G40" s="51"/>
      <c r="H40" s="51"/>
      <c r="I40" s="52"/>
      <c r="J40" s="52"/>
      <c r="K40" s="53"/>
      <c r="L40" s="53"/>
      <c r="M40" s="53"/>
      <c r="N40" s="53"/>
      <c r="O40" s="53"/>
    </row>
    <row r="41" spans="1:15" x14ac:dyDescent="0.25">
      <c r="A41" s="45"/>
      <c r="B41" s="43"/>
      <c r="C41" s="43"/>
      <c r="D41" s="43"/>
      <c r="E41" s="43"/>
      <c r="F41" s="43"/>
      <c r="G41" s="43"/>
      <c r="H41" s="43"/>
      <c r="I41" s="43"/>
      <c r="J41" s="43"/>
      <c r="K41" s="43"/>
      <c r="L41" s="43"/>
      <c r="M41" s="43"/>
      <c r="N41" s="43"/>
      <c r="O41" s="43"/>
    </row>
    <row r="42" spans="1:15" x14ac:dyDescent="0.25">
      <c r="A42" t="s">
        <v>39</v>
      </c>
    </row>
    <row r="43" spans="1:15" ht="282" customHeight="1" x14ac:dyDescent="0.25">
      <c r="A43" s="120" t="s">
        <v>77</v>
      </c>
      <c r="B43" s="120"/>
      <c r="C43" s="120"/>
      <c r="D43" s="120"/>
      <c r="E43" s="120"/>
      <c r="F43" s="120"/>
      <c r="G43" s="120"/>
      <c r="H43" s="120"/>
      <c r="I43" s="120"/>
      <c r="J43" s="120"/>
      <c r="K43" s="120"/>
      <c r="L43" s="120"/>
      <c r="M43" s="120"/>
      <c r="N43" s="120"/>
      <c r="O43" s="120"/>
    </row>
    <row r="45" spans="1:15" hidden="1" x14ac:dyDescent="0.25">
      <c r="B45" s="138" t="s">
        <v>51</v>
      </c>
      <c r="C45" s="138"/>
      <c r="D45" s="138"/>
      <c r="E45" s="138"/>
      <c r="F45" s="138" t="s">
        <v>52</v>
      </c>
      <c r="G45" s="138"/>
      <c r="H45" s="138"/>
    </row>
    <row r="46" spans="1:15" ht="88.5" hidden="1" customHeight="1" x14ac:dyDescent="0.25">
      <c r="B46" s="36" t="s">
        <v>53</v>
      </c>
      <c r="C46" s="36" t="s">
        <v>54</v>
      </c>
      <c r="D46" s="37">
        <v>0.3</v>
      </c>
      <c r="E46" s="37">
        <v>0.2</v>
      </c>
      <c r="F46" s="41" t="s">
        <v>50</v>
      </c>
      <c r="G46" s="31" t="s">
        <v>48</v>
      </c>
      <c r="H46" s="31" t="s">
        <v>49</v>
      </c>
    </row>
    <row r="47" spans="1:15" hidden="1" x14ac:dyDescent="0.25">
      <c r="B47" s="30">
        <v>2844404</v>
      </c>
      <c r="C47" s="30">
        <v>20636</v>
      </c>
      <c r="D47" s="135">
        <v>853321</v>
      </c>
      <c r="E47" s="135">
        <v>568881</v>
      </c>
      <c r="F47" s="42">
        <v>5356798</v>
      </c>
      <c r="G47" s="135">
        <v>1607039</v>
      </c>
      <c r="H47" s="137">
        <v>1071360</v>
      </c>
    </row>
    <row r="48" spans="1:15" ht="45" hidden="1" x14ac:dyDescent="0.25">
      <c r="B48" s="38" t="s">
        <v>55</v>
      </c>
      <c r="C48" s="31"/>
      <c r="D48" s="136"/>
      <c r="E48" s="136"/>
      <c r="F48" s="31"/>
      <c r="G48" s="136"/>
      <c r="H48" s="136"/>
    </row>
    <row r="49" spans="2:17" ht="30" hidden="1" x14ac:dyDescent="0.25">
      <c r="B49" s="40" t="s">
        <v>56</v>
      </c>
      <c r="C49" s="31"/>
      <c r="D49" s="39">
        <v>426660</v>
      </c>
      <c r="E49" s="39"/>
      <c r="F49" s="31"/>
      <c r="G49" s="30">
        <v>803519</v>
      </c>
      <c r="H49" s="30">
        <v>535679</v>
      </c>
    </row>
    <row r="50" spans="2:17" x14ac:dyDescent="0.25">
      <c r="B50" s="29"/>
    </row>
    <row r="51" spans="2:17" x14ac:dyDescent="0.25">
      <c r="B51" s="29"/>
    </row>
    <row r="52" spans="2:17" x14ac:dyDescent="0.25">
      <c r="B52" s="29"/>
    </row>
    <row r="53" spans="2:17" x14ac:dyDescent="0.25">
      <c r="B53" s="29"/>
      <c r="Q53" s="54"/>
    </row>
  </sheetData>
  <mergeCells count="35">
    <mergeCell ref="D47:D48"/>
    <mergeCell ref="E47:E48"/>
    <mergeCell ref="G47:G48"/>
    <mergeCell ref="H47:H48"/>
    <mergeCell ref="B45:E45"/>
    <mergeCell ref="F45:H45"/>
    <mergeCell ref="A43:O43"/>
    <mergeCell ref="A36:O36"/>
    <mergeCell ref="A37:O37"/>
    <mergeCell ref="A38:B39"/>
    <mergeCell ref="A35:B35"/>
    <mergeCell ref="E38:F38"/>
    <mergeCell ref="E39:F39"/>
    <mergeCell ref="A2:O3"/>
    <mergeCell ref="B6:B25"/>
    <mergeCell ref="D6:D25"/>
    <mergeCell ref="E6:E25"/>
    <mergeCell ref="B5:C5"/>
    <mergeCell ref="I6:I25"/>
    <mergeCell ref="H6:H25"/>
    <mergeCell ref="G6:G25"/>
    <mergeCell ref="M8:M25"/>
    <mergeCell ref="F6:F25"/>
    <mergeCell ref="A26:O26"/>
    <mergeCell ref="A40:B40"/>
    <mergeCell ref="F29:F34"/>
    <mergeCell ref="G29:G34"/>
    <mergeCell ref="H29:H34"/>
    <mergeCell ref="I29:I34"/>
    <mergeCell ref="M29:M34"/>
    <mergeCell ref="B27:C27"/>
    <mergeCell ref="A28:O28"/>
    <mergeCell ref="B29:B33"/>
    <mergeCell ref="D29:D34"/>
    <mergeCell ref="E29:E33"/>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udržiavacie poplatky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Miloš</dc:creator>
  <cp:keywords/>
  <dc:description/>
  <cp:lastModifiedBy>Mgr. Jitka Mikuličová</cp:lastModifiedBy>
  <cp:revision/>
  <cp:lastPrinted>2024-08-05T09:15:49Z</cp:lastPrinted>
  <dcterms:created xsi:type="dcterms:W3CDTF">2022-06-28T18:30:01Z</dcterms:created>
  <dcterms:modified xsi:type="dcterms:W3CDTF">2024-11-29T14:18:38Z</dcterms:modified>
  <cp:category/>
  <cp:contentStatus/>
</cp:coreProperties>
</file>