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ríjmy" sheetId="1" r:id="rId1"/>
    <sheet name="výdavky" sheetId="2" r:id="rId2"/>
  </sheets>
  <definedNames>
    <definedName name="_xlnm.Print_Area" localSheetId="1">'výdavky'!$A$1:$J$166</definedName>
  </definedNames>
  <calcPr fullCalcOnLoad="1"/>
</workbook>
</file>

<file path=xl/sharedStrings.xml><?xml version="1.0" encoding="utf-8"?>
<sst xmlns="http://schemas.openxmlformats.org/spreadsheetml/2006/main" count="475" uniqueCount="247">
  <si>
    <t>1.</t>
  </si>
  <si>
    <t>200 N e d a ň o v é   p r í j m y</t>
  </si>
  <si>
    <t>210 Príjmy z podnikania a z vlastníctva majetku</t>
  </si>
  <si>
    <t>230 Kapitálové príjmy</t>
  </si>
  <si>
    <t>300 G r a n t y   a   t r a n s f e r y</t>
  </si>
  <si>
    <t>VÝDAVKY CELKOM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</si>
  <si>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</si>
  <si>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</si>
  <si>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</si>
  <si>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</si>
  <si>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</si>
  <si>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>650 Splácanie úrokov a ostatné platby súvisiace s úvermi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</si>
  <si>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</si>
  <si>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</si>
  <si>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</si>
  <si>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</si>
  <si>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>FINANČNÉ OPERÁCIE</t>
  </si>
  <si>
    <t>800 V ý d a v k o v é   o p e r á c i e</t>
  </si>
  <si>
    <t>810 Úvery, pôž.,návrat.finanč.výpomoci, ostat.výdav.operácie</t>
  </si>
  <si>
    <t>220 Administratívne poplatky a iné poplatky a platby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</si>
  <si>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</si>
  <si>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</si>
  <si>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</si>
  <si>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</si>
  <si>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</si>
  <si>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</si>
  <si>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</si>
  <si>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>290 Iné nedaňové príjmy</t>
    </r>
    <r>
      <rPr>
        <sz val="9"/>
        <rFont val="Arial Narrow"/>
        <family val="2"/>
      </rPr>
      <t>: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</si>
  <si>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</si>
  <si>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</si>
  <si>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</si>
  <si>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t xml:space="preserve">240 Úroky z tuzem.úverov, pôžičiek, návrat.fin.výpom.,vkladov </t>
  </si>
  <si>
    <r>
      <t>154</t>
    </r>
    <r>
      <rPr>
        <sz val="9"/>
        <rFont val="Arial Narrow"/>
        <family val="2"/>
      </rPr>
      <t xml:space="preserve"> Poistné na zdravotné poisťovne</t>
    </r>
  </si>
  <si>
    <r>
      <t xml:space="preserve">211003 </t>
    </r>
    <r>
      <rPr>
        <sz val="9"/>
        <rFont val="Arial Narrow"/>
        <family val="2"/>
      </rPr>
      <t>Dividendy</t>
    </r>
  </si>
  <si>
    <r>
      <t xml:space="preserve">221 </t>
    </r>
    <r>
      <rPr>
        <sz val="9"/>
        <rFont val="Arial Narrow"/>
        <family val="2"/>
      </rPr>
      <t>Administratívne poplatky</t>
    </r>
  </si>
  <si>
    <r>
      <t xml:space="preserve">314 </t>
    </r>
    <r>
      <rPr>
        <sz val="9"/>
        <rFont val="Arial Narrow"/>
        <family val="2"/>
      </rPr>
      <t>Trasferysubjektom nezaradeným do verejnrj správy</t>
    </r>
  </si>
  <si>
    <r>
      <t xml:space="preserve">324 </t>
    </r>
    <r>
      <rPr>
        <sz val="9"/>
        <rFont val="Arial Narrow"/>
        <family val="2"/>
      </rPr>
      <t>Transfery subjektom nezaradeným vo verejnej psráve</t>
    </r>
  </si>
  <si>
    <t>450 Z ostatných fínančných operácií</t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</si>
  <si>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</si>
  <si>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</si>
  <si>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330 Zahraničné grandy</t>
  </si>
  <si>
    <t>340 Zahraničné transfery</t>
  </si>
  <si>
    <t>410 Zo splátok tuz.úverov,pôžičiek a návrat.fin.výpomocí</t>
  </si>
  <si>
    <t>420 Zo splátok zahr.úverov, pôžičiek a návrat.fin.výpomocí</t>
  </si>
  <si>
    <t>430 Z predaja majetkových účastí</t>
  </si>
  <si>
    <r>
      <t xml:space="preserve">453 </t>
    </r>
    <r>
      <rPr>
        <i/>
        <sz val="9"/>
        <rFont val="Arial Narrow"/>
        <family val="2"/>
      </rPr>
      <t>Zostatok prostriedkov z predchádzajúcich rokov</t>
    </r>
  </si>
  <si>
    <t>500 P r i j a t é   ú v e r y, p ô ž i č k y ...</t>
  </si>
  <si>
    <t>320 Tuzemské kapitálové grandy a transfery</t>
  </si>
  <si>
    <t>Zdroj</t>
  </si>
  <si>
    <t>Príjmy podľa ekonomickej klasifikácie</t>
  </si>
  <si>
    <t>Kód</t>
  </si>
  <si>
    <t>NÁVRH</t>
  </si>
  <si>
    <t>Poznámka</t>
  </si>
  <si>
    <t>medzirezort.</t>
  </si>
  <si>
    <t xml:space="preserve">Kód </t>
  </si>
  <si>
    <t>programu</t>
  </si>
  <si>
    <t xml:space="preserve">Výdavky podľa </t>
  </si>
  <si>
    <t>kód</t>
  </si>
  <si>
    <t>Poznámky</t>
  </si>
  <si>
    <t>funkčnej</t>
  </si>
  <si>
    <t>Inves.akcia</t>
  </si>
  <si>
    <t>ekon. klasifikácie</t>
  </si>
  <si>
    <t>04.2.1.8</t>
  </si>
  <si>
    <t>Položky/podpoložky</t>
  </si>
  <si>
    <t xml:space="preserve">NÁVRH </t>
  </si>
  <si>
    <t>MF-P-2008-2009-03</t>
  </si>
  <si>
    <t>MF-P-2007-01</t>
  </si>
  <si>
    <t>MF-VP-2007-02</t>
  </si>
  <si>
    <t>MF-VP-2008-2009-04</t>
  </si>
  <si>
    <t>v tis. Sk</t>
  </si>
  <si>
    <t>položky/podpoložky</t>
  </si>
  <si>
    <r>
      <t xml:space="preserve">Číslo kapitoly subjektu verejnej správy: </t>
    </r>
    <r>
      <rPr>
        <b/>
        <sz val="9"/>
        <rFont val="Arial Narrow"/>
        <family val="2"/>
      </rPr>
      <t>900</t>
    </r>
  </si>
  <si>
    <r>
      <t xml:space="preserve">Druh rozpočtu: </t>
    </r>
    <r>
      <rPr>
        <b/>
        <sz val="9"/>
        <rFont val="Arial Narrow"/>
        <family val="2"/>
      </rPr>
      <t>9</t>
    </r>
  </si>
  <si>
    <r>
      <t>Číslo kapitoly subjektu verejnej správy:</t>
    </r>
    <r>
      <rPr>
        <b/>
        <sz val="9"/>
        <rFont val="Arial Narrow"/>
        <family val="2"/>
      </rPr>
      <t>900</t>
    </r>
  </si>
  <si>
    <r>
      <t xml:space="preserve">Názov kapitoly subjektu verejnej správy: </t>
    </r>
    <r>
      <rPr>
        <b/>
        <sz val="9"/>
        <rFont val="Arial Narrow"/>
        <family val="2"/>
      </rPr>
      <t>Slovenský pozemkový fond, Búdková 36, Bratislava</t>
    </r>
  </si>
  <si>
    <t xml:space="preserve">   v tis. Sk</t>
  </si>
  <si>
    <t>4.</t>
  </si>
  <si>
    <t>5.</t>
  </si>
  <si>
    <t>6.</t>
  </si>
  <si>
    <r>
      <t xml:space="preserve">Strana: </t>
    </r>
    <r>
      <rPr>
        <b/>
        <sz val="10"/>
        <rFont val="Arial Narrow"/>
        <family val="2"/>
      </rPr>
      <t>1</t>
    </r>
  </si>
  <si>
    <r>
      <t xml:space="preserve">Strana:  </t>
    </r>
    <r>
      <rPr>
        <b/>
        <sz val="10"/>
        <rFont val="Arial Narrow"/>
        <family val="2"/>
      </rPr>
      <t>2</t>
    </r>
  </si>
  <si>
    <t>Strana:  3</t>
  </si>
  <si>
    <t>Strana:  4</t>
  </si>
  <si>
    <t>721001 až  721009</t>
  </si>
  <si>
    <t>633 Materiál</t>
  </si>
  <si>
    <t>633001 Interiérové vybavenie</t>
  </si>
  <si>
    <t>633002 Výpočtovná technika</t>
  </si>
  <si>
    <t>633003 Telekomunikačná technika</t>
  </si>
  <si>
    <t>633009 Knihy časopisy...</t>
  </si>
  <si>
    <t>633010 Pracovné odevy...</t>
  </si>
  <si>
    <t>633013 Softvér a licencie</t>
  </si>
  <si>
    <t>633016 Reprezentačné</t>
  </si>
  <si>
    <t>634 Dopravné</t>
  </si>
  <si>
    <t>634003 Poistné</t>
  </si>
  <si>
    <t>635 Rutinná a štandardná údržba</t>
  </si>
  <si>
    <t>636 Nájomné za nájom</t>
  </si>
  <si>
    <t>637001 Školenia, kurzy....</t>
  </si>
  <si>
    <t>637004 Všeobecné služby</t>
  </si>
  <si>
    <t>637005 Špeciálne služby</t>
  </si>
  <si>
    <t>637007 Cestovné náhrady</t>
  </si>
  <si>
    <t>637009 Náhrada mzdy a platu</t>
  </si>
  <si>
    <t>637010 Na úlohy výskumu a vývoja</t>
  </si>
  <si>
    <t>637011 Štúdie, expertízy , posudky</t>
  </si>
  <si>
    <t>637013 Naturálne mzdy</t>
  </si>
  <si>
    <t xml:space="preserve">637014 Stravovanie </t>
  </si>
  <si>
    <t>637015 Poistné</t>
  </si>
  <si>
    <t xml:space="preserve">637024 Vyrovnanie kurz. rozdielov </t>
  </si>
  <si>
    <t>637026 Odmeny a príspevky</t>
  </si>
  <si>
    <t>637027 Odmeny zamestnacom mimopracovného pomeru</t>
  </si>
  <si>
    <t>637031 Pokuty a penále</t>
  </si>
  <si>
    <t>637034 Zdravotníckym zariadeniam</t>
  </si>
  <si>
    <t>637035 Dane</t>
  </si>
  <si>
    <t>637016 Prídel do soc. fondu</t>
  </si>
  <si>
    <t>642012 Na odstupné</t>
  </si>
  <si>
    <t>642013 Na odchodné</t>
  </si>
  <si>
    <t>642014 Jednotlivcovi</t>
  </si>
  <si>
    <t>644004 Príspevkovým org....</t>
  </si>
  <si>
    <t>651003 Subjektu VS</t>
  </si>
  <si>
    <t>653 Ostatné platby........</t>
  </si>
  <si>
    <t>653004 Poistné na zabezpečenie fin. operácií</t>
  </si>
  <si>
    <t>631 Cestovné náhrady</t>
  </si>
  <si>
    <t>632  Energia, voda komunikácie</t>
  </si>
  <si>
    <t>719 Ostané kapitálové výdavky</t>
  </si>
  <si>
    <t>719002 Nákup umeleckých diel a zbierok</t>
  </si>
  <si>
    <t>723005 Príspevkovej org....</t>
  </si>
  <si>
    <t>821 Splácanie tuzemskej istiny</t>
  </si>
  <si>
    <t>824 Splácanie finančného prenájmu</t>
  </si>
  <si>
    <t>Strana:  5</t>
  </si>
  <si>
    <t>Strana:  6</t>
  </si>
  <si>
    <t>Daňové príjmy</t>
  </si>
  <si>
    <t>Dane z príjmov a kap. Majetku</t>
  </si>
  <si>
    <t>111 Daň z príjmov fyz. osôb</t>
  </si>
  <si>
    <t>112 Daň z príjmov práv. osoby</t>
  </si>
  <si>
    <t>113 Daň z príjmov vyberaná zrážkou</t>
  </si>
  <si>
    <t>Dane z majetku</t>
  </si>
  <si>
    <t>121 Daň z nehnuteľnosti</t>
  </si>
  <si>
    <t>122 Daň z dedičstva a darovania</t>
  </si>
  <si>
    <t>123 Dane z fin. a kap. Transakcií</t>
  </si>
  <si>
    <t>129 Ďalšie dane z majetku</t>
  </si>
  <si>
    <t>Dane za tovary a služby</t>
  </si>
  <si>
    <t>132 Spotrebné dane</t>
  </si>
  <si>
    <t>133 Dane za špecifické služby</t>
  </si>
  <si>
    <t>Dane za používanie tovarov............</t>
  </si>
  <si>
    <t>Dane z medzinárodného obchodu.........</t>
  </si>
  <si>
    <t>152 Poistné na starobné poistenie..</t>
  </si>
  <si>
    <t>157 Poistné do RF solidarity</t>
  </si>
  <si>
    <t>158 Poistné na invalidné poistenie</t>
  </si>
  <si>
    <t>Iné dane</t>
  </si>
  <si>
    <t>212001 Z úhrad za vydobyté nerasty</t>
  </si>
  <si>
    <t>212002 Z prenajatých pozemkov</t>
  </si>
  <si>
    <t>221005 Licenice</t>
  </si>
  <si>
    <t>229001 Za vypúšťanie odpadových vôd.</t>
  </si>
  <si>
    <t>229002 Za odber podzemnej vody</t>
  </si>
  <si>
    <t>229005 Za znečisťovanie ovzdušia</t>
  </si>
  <si>
    <t>232 Príjem z predaja hmotných rezerv.</t>
  </si>
  <si>
    <t>233001 Z predaja pozemkov</t>
  </si>
  <si>
    <t>250 Úroky zo zahraničných úverov.................</t>
  </si>
  <si>
    <t>292008 Z výťažkov lotérií.........</t>
  </si>
  <si>
    <t>292 Ostatné príjmy</t>
  </si>
  <si>
    <t>312001 až 011</t>
  </si>
  <si>
    <t>322001 až 008</t>
  </si>
  <si>
    <t>510 Tuzemské úvery..................</t>
  </si>
  <si>
    <t>520 Zahraničné úvery............................</t>
  </si>
  <si>
    <t>Strana: 7</t>
  </si>
  <si>
    <t>719004 Na doplnenie a tvorbu hm. rezerv a mob. rezerv</t>
  </si>
  <si>
    <t>633004 Prevádz. stroje, prístroje, technika a zar.</t>
  </si>
  <si>
    <t>822  Sprácanie istiny krátk. úveru.........</t>
  </si>
  <si>
    <t>823 Splácanie istiny dlhod. §veru...........</t>
  </si>
  <si>
    <t>637032 Mýlne platby</t>
  </si>
  <si>
    <t>212008 z úhrad na využívanie prír. lieč. zdrojov</t>
  </si>
  <si>
    <t>229 Ďalšie adm. poplatky</t>
  </si>
  <si>
    <t>642015 Na nemocenské dávky</t>
  </si>
  <si>
    <t>642030 Príplatky a príspevky</t>
  </si>
  <si>
    <t>637019 ROEP</t>
  </si>
  <si>
    <t>3.</t>
  </si>
  <si>
    <t>233002 Z predaja nehmotných aktív</t>
  </si>
  <si>
    <t>7.</t>
  </si>
  <si>
    <t>nerozpočtovaný</t>
  </si>
  <si>
    <t xml:space="preserve">   Slovenského pozemkového fondu na roky 2008  až 2010  zostaveného podľa   "Príručky MF SR"</t>
  </si>
  <si>
    <t>642016 až 642029</t>
  </si>
  <si>
    <t>64231 až 642037</t>
  </si>
  <si>
    <t>klasif.odd</t>
  </si>
  <si>
    <t>Strana: 8</t>
  </si>
  <si>
    <t>642001Občianskemu združeniu</t>
  </si>
  <si>
    <t>642004 Cirkevné školy</t>
  </si>
  <si>
    <t>642005 Súkromné školy</t>
  </si>
  <si>
    <t>642006 Na členské príspevky</t>
  </si>
  <si>
    <t>642008 Na príspevok na osobitný účet</t>
  </si>
  <si>
    <t>642009 Nefinančnej právnickej osobe</t>
  </si>
  <si>
    <t>642010 Politickej sprane a polit. hnutiu</t>
  </si>
  <si>
    <t>642011 Odoborivej organizácii</t>
  </si>
  <si>
    <t>642002 Neziskovej org. poskytujúcej všeobecne prospešné služby</t>
  </si>
  <si>
    <t>642007 Cirkvi...</t>
  </si>
  <si>
    <r>
      <t xml:space="preserve">341 </t>
    </r>
    <r>
      <rPr>
        <i/>
        <sz val="9"/>
        <rFont val="Arial Narrow"/>
        <family val="2"/>
      </rPr>
      <t>Prostriedky z rozpočtu EU</t>
    </r>
  </si>
  <si>
    <t>položky/podpoložky   kod</t>
  </si>
  <si>
    <t>611Tarifný plat</t>
  </si>
  <si>
    <t>621 VZP</t>
  </si>
  <si>
    <t>622 SZP</t>
  </si>
  <si>
    <t xml:space="preserve">623 Ostatné </t>
  </si>
  <si>
    <t>631001 Tuzemské</t>
  </si>
  <si>
    <t>632001 Energie</t>
  </si>
  <si>
    <t>632002 Energie</t>
  </si>
  <si>
    <t>632003 Tel. technika</t>
  </si>
  <si>
    <t>633200 Ostatné</t>
  </si>
  <si>
    <t>634001Palivo...</t>
  </si>
  <si>
    <t>634002 Servis...</t>
  </si>
  <si>
    <t>635200 Ostatné</t>
  </si>
  <si>
    <t>637200 Ostatné</t>
  </si>
  <si>
    <t>711200 Ostatné</t>
  </si>
  <si>
    <t>713004 Prev. strojov...</t>
  </si>
  <si>
    <t>714001 Osobných automobilov</t>
  </si>
  <si>
    <t>717002 Rekonštrukcia a modernizácia</t>
  </si>
  <si>
    <t>Vypracoval(a): Ing. Vaňová, Ing. Májeková</t>
  </si>
  <si>
    <t>223 001 Poplatky  a platby z nepriemyselného predaja................</t>
  </si>
  <si>
    <t>222 003 Pokuty, penále a iné sankcie</t>
  </si>
  <si>
    <t>636001 Budov, objektov alebo ich častí</t>
  </si>
  <si>
    <t>625001 Na nemoc. poistenie</t>
  </si>
  <si>
    <t>627 Príspevok do doplnkových dôchodkových poisťovní</t>
  </si>
  <si>
    <t>633006 Všetobecný materiál</t>
  </si>
  <si>
    <t>637012 Poplatky a odvody</t>
  </si>
  <si>
    <t>212003 Z prenáj.budov, priestorov a objektor</t>
  </si>
  <si>
    <t>243 Úroky z účtov fin. hospodárenia</t>
  </si>
  <si>
    <t>244 Úroky z termínovaných účtov</t>
  </si>
  <si>
    <t>Zo zmlúv uzatvorených v minulých rokoch</t>
  </si>
  <si>
    <t>641001 až 012</t>
  </si>
  <si>
    <t>641006 Rozpoč. organizáciám</t>
  </si>
  <si>
    <t>637 Služby</t>
  </si>
  <si>
    <t>642 Transfery jednotlivcom a neziskovým právnickým osobám</t>
  </si>
  <si>
    <t xml:space="preserve">641 Transfery v rámci verejnej správy </t>
  </si>
  <si>
    <t>644 Transfery nefinančným subjektom...</t>
  </si>
  <si>
    <t>649005 Odvody do rozpočtu EU</t>
  </si>
  <si>
    <t>Bratislava 24.10.2007</t>
  </si>
  <si>
    <t>652 Splácanie úrokov do zahraničia</t>
  </si>
  <si>
    <t>651 Splácanie úrokov v tuzemsku</t>
  </si>
  <si>
    <t>645 Náklady na likvidáciu a konkurzy</t>
  </si>
  <si>
    <t>646 Náklady spojené s ručením FNM SR</t>
  </si>
  <si>
    <t>647 Transfery do tuzemských fin. inštitúcií</t>
  </si>
  <si>
    <t>649 Transfery do zahraničia</t>
  </si>
  <si>
    <t>711 Nákup pozemkov a nehmotných aktív</t>
  </si>
  <si>
    <t>713 Nákup strojov, prístr.,zariadení techniky a náradia</t>
  </si>
  <si>
    <t>714 Nákup dopravných prostriedkov všetkých druhov</t>
  </si>
  <si>
    <t>717 Realizácia stavieb a ich technického zhodnotenia</t>
  </si>
  <si>
    <t>721 Transfery v rámci verejnej správy</t>
  </si>
  <si>
    <t>722 Transfery jednotlivcom a neziskovým práv. osobám</t>
  </si>
  <si>
    <t>723 Transfery nefinančným subjektom...</t>
  </si>
  <si>
    <r>
      <t xml:space="preserve">814 </t>
    </r>
    <r>
      <rPr>
        <b/>
        <sz val="9"/>
        <rFont val="Arial Narrow"/>
        <family val="2"/>
      </rPr>
      <t>Účasť na majetku</t>
    </r>
  </si>
  <si>
    <r>
      <t xml:space="preserve">815 </t>
    </r>
    <r>
      <rPr>
        <b/>
        <sz val="9"/>
        <rFont val="Arial Narrow"/>
        <family val="2"/>
      </rPr>
      <t>Odplata za postúpenú pohľadávku</t>
    </r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</si>
</sst>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4/2&quot;"/>
    <numFmt numFmtId="165" formatCode="&quot;4/3&quot;"/>
    <numFmt numFmtId="166" formatCode="&quot;9/8&quot;"/>
    <numFmt numFmtId="167" formatCode="&quot;6:5&quot;"/>
    <numFmt numFmtId="168" formatCode="&quot;9:6&quot;"/>
    <numFmt numFmtId="169" formatCode="&quot;11:9&quot;"/>
    <numFmt numFmtId="170" formatCode="#,##0.0"/>
    <numFmt numFmtId="171" formatCode="&quot;6 - 5&quot;"/>
    <numFmt numFmtId="172" formatCode="&quot;6 : 5&quot;"/>
    <numFmt numFmtId="173" formatCode="&quot;6 : 3&quot;"/>
    <numFmt numFmtId="174" formatCode="&quot;12 : 6&quot;"/>
    <numFmt numFmtId="175" formatCode="&quot;11 : 6&quot;"/>
    <numFmt numFmtId="176" formatCode="&quot;11 : 9&quot;"/>
    <numFmt numFmtId="177" formatCode="&quot;14 : 10&quot;"/>
    <numFmt numFmtId="178" formatCode="0.0"/>
  </numFmts>
  <fonts count="16">
    <font>
      <sz val="10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8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18">
      <selection activeCell="C90" sqref="C90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43.7109375" style="0" customWidth="1"/>
    <col min="4" max="4" width="10.57421875" style="0" customWidth="1"/>
    <col min="5" max="5" width="11.421875" style="0" customWidth="1"/>
    <col min="6" max="7" width="10.57421875" style="0" customWidth="1"/>
    <col min="8" max="8" width="19.7109375" style="0" customWidth="1"/>
  </cols>
  <sheetData>
    <row r="1" spans="1:8" ht="13.5">
      <c r="A1" s="1"/>
      <c r="B1" s="2"/>
      <c r="D1" s="3"/>
      <c r="E1" s="3"/>
      <c r="F1" s="3"/>
      <c r="G1" s="3"/>
      <c r="H1" s="82" t="s">
        <v>66</v>
      </c>
    </row>
    <row r="2" spans="1:8" ht="13.5">
      <c r="A2" s="5"/>
      <c r="B2" s="3"/>
      <c r="C2" s="88" t="s">
        <v>178</v>
      </c>
      <c r="D2" s="88"/>
      <c r="E2" s="88"/>
      <c r="F2" s="88"/>
      <c r="G2" s="88"/>
      <c r="H2" s="82" t="s">
        <v>65</v>
      </c>
    </row>
    <row r="3" spans="1:8" ht="13.5">
      <c r="A3" s="7"/>
      <c r="B3" s="4"/>
      <c r="D3" s="3"/>
      <c r="E3" s="3"/>
      <c r="F3" s="3"/>
      <c r="G3" s="3"/>
      <c r="H3" s="87"/>
    </row>
    <row r="4" spans="1:8" ht="13.5">
      <c r="A4" s="8"/>
      <c r="B4" s="9"/>
      <c r="C4" s="6"/>
      <c r="D4" s="3"/>
      <c r="E4" s="3"/>
      <c r="F4" s="3"/>
      <c r="G4" s="3"/>
      <c r="H4" s="87"/>
    </row>
    <row r="5" spans="1:8" ht="13.5">
      <c r="A5" s="41" t="s">
        <v>73</v>
      </c>
      <c r="B5" s="9"/>
      <c r="C5" s="6"/>
      <c r="D5" s="3"/>
      <c r="E5" s="3"/>
      <c r="F5" s="3"/>
      <c r="G5" s="3"/>
      <c r="H5" s="82" t="s">
        <v>79</v>
      </c>
    </row>
    <row r="6" spans="1:8" ht="13.5">
      <c r="A6" s="49" t="s">
        <v>74</v>
      </c>
      <c r="B6" s="9"/>
      <c r="C6" s="8"/>
      <c r="D6" s="4"/>
      <c r="E6" s="4"/>
      <c r="F6" s="4"/>
      <c r="G6" s="4"/>
      <c r="H6" s="82" t="s">
        <v>69</v>
      </c>
    </row>
    <row r="7" spans="1:8" ht="13.5">
      <c r="A7" s="22" t="s">
        <v>48</v>
      </c>
      <c r="B7" s="91"/>
      <c r="C7" s="56"/>
      <c r="D7" s="73">
        <v>2007</v>
      </c>
      <c r="E7" s="63">
        <v>2008</v>
      </c>
      <c r="F7" s="63">
        <v>2009</v>
      </c>
      <c r="G7" s="63">
        <v>2010</v>
      </c>
      <c r="H7" s="60"/>
    </row>
    <row r="8" spans="1:8" ht="13.5">
      <c r="A8" s="25"/>
      <c r="B8" s="92"/>
      <c r="C8" s="29" t="s">
        <v>49</v>
      </c>
      <c r="D8" s="28"/>
      <c r="E8" s="30"/>
      <c r="F8" s="30"/>
      <c r="G8" s="30"/>
      <c r="H8" s="30"/>
    </row>
    <row r="9" spans="1:8" ht="13.5">
      <c r="A9" s="25"/>
      <c r="B9" s="92"/>
      <c r="C9" s="29" t="s">
        <v>63</v>
      </c>
      <c r="D9" s="62"/>
      <c r="E9" s="62"/>
      <c r="F9" s="65"/>
      <c r="G9" s="63"/>
      <c r="H9" s="63" t="s">
        <v>52</v>
      </c>
    </row>
    <row r="10" spans="1:8" ht="13.5">
      <c r="A10" s="25"/>
      <c r="B10" s="92"/>
      <c r="C10" s="29" t="s">
        <v>50</v>
      </c>
      <c r="D10" s="61"/>
      <c r="E10" s="61"/>
      <c r="F10" s="90" t="s">
        <v>51</v>
      </c>
      <c r="G10" s="89"/>
      <c r="H10" s="67"/>
    </row>
    <row r="11" spans="1:8" ht="13.5">
      <c r="A11" s="25"/>
      <c r="B11" s="92"/>
      <c r="C11" s="29"/>
      <c r="D11" s="115"/>
      <c r="E11" s="115"/>
      <c r="F11" s="117"/>
      <c r="G11" s="114"/>
      <c r="H11" s="30"/>
    </row>
    <row r="12" spans="1:8" ht="13.5">
      <c r="A12" s="113"/>
      <c r="B12" s="99"/>
      <c r="C12" s="110" t="s">
        <v>0</v>
      </c>
      <c r="D12" s="99" t="s">
        <v>174</v>
      </c>
      <c r="E12" s="116" t="s">
        <v>76</v>
      </c>
      <c r="F12" s="116" t="s">
        <v>77</v>
      </c>
      <c r="G12" s="116" t="s">
        <v>78</v>
      </c>
      <c r="H12" s="110" t="s">
        <v>176</v>
      </c>
    </row>
    <row r="13" spans="1:8" ht="13.5">
      <c r="A13" s="32">
        <v>45</v>
      </c>
      <c r="B13" s="159" t="s">
        <v>39</v>
      </c>
      <c r="C13" s="160"/>
      <c r="D13" s="33">
        <f>D36+D83+D96</f>
        <v>506173</v>
      </c>
      <c r="E13" s="33">
        <v>590150</v>
      </c>
      <c r="F13" s="33">
        <f>F36+F84+F96</f>
        <v>537497</v>
      </c>
      <c r="G13" s="33">
        <f>G36+G84+G96</f>
        <v>553830</v>
      </c>
      <c r="H13" s="33"/>
    </row>
    <row r="14" spans="1:8" ht="13.5">
      <c r="A14" s="32">
        <v>45</v>
      </c>
      <c r="B14" s="111">
        <v>100</v>
      </c>
      <c r="C14" s="53" t="s">
        <v>129</v>
      </c>
      <c r="D14" s="33">
        <v>0</v>
      </c>
      <c r="E14" s="33">
        <v>0</v>
      </c>
      <c r="F14" s="33">
        <v>0</v>
      </c>
      <c r="G14" s="33">
        <v>0</v>
      </c>
      <c r="H14" s="33"/>
    </row>
    <row r="15" spans="1:8" ht="13.5">
      <c r="A15" s="32">
        <v>45</v>
      </c>
      <c r="B15" s="111">
        <v>110</v>
      </c>
      <c r="C15" s="53" t="s">
        <v>130</v>
      </c>
      <c r="D15" s="33">
        <v>0</v>
      </c>
      <c r="E15" s="33">
        <v>0</v>
      </c>
      <c r="F15" s="33">
        <v>0</v>
      </c>
      <c r="G15" s="33">
        <v>0</v>
      </c>
      <c r="H15" s="33"/>
    </row>
    <row r="16" spans="1:8" ht="13.5">
      <c r="A16" s="32">
        <v>45</v>
      </c>
      <c r="B16" s="111"/>
      <c r="C16" s="53" t="s">
        <v>131</v>
      </c>
      <c r="D16" s="33">
        <v>0</v>
      </c>
      <c r="E16" s="33">
        <v>0</v>
      </c>
      <c r="F16" s="33">
        <v>0</v>
      </c>
      <c r="G16" s="33">
        <v>0</v>
      </c>
      <c r="H16" s="33"/>
    </row>
    <row r="17" spans="1:8" ht="13.5">
      <c r="A17" s="32">
        <v>45</v>
      </c>
      <c r="B17" s="111"/>
      <c r="C17" s="53" t="s">
        <v>132</v>
      </c>
      <c r="D17" s="33">
        <v>0</v>
      </c>
      <c r="E17" s="33">
        <v>0</v>
      </c>
      <c r="F17" s="33">
        <v>0</v>
      </c>
      <c r="G17" s="33">
        <v>0</v>
      </c>
      <c r="H17" s="33"/>
    </row>
    <row r="18" spans="1:8" ht="13.5">
      <c r="A18" s="32">
        <v>45</v>
      </c>
      <c r="B18" s="111"/>
      <c r="C18" s="53" t="s">
        <v>133</v>
      </c>
      <c r="D18" s="33">
        <v>0</v>
      </c>
      <c r="E18" s="33">
        <v>0</v>
      </c>
      <c r="F18" s="33">
        <v>0</v>
      </c>
      <c r="G18" s="33">
        <v>0</v>
      </c>
      <c r="H18" s="33"/>
    </row>
    <row r="19" spans="1:8" ht="13.5">
      <c r="A19" s="32">
        <v>45</v>
      </c>
      <c r="B19" s="111">
        <v>120</v>
      </c>
      <c r="C19" s="53" t="s">
        <v>134</v>
      </c>
      <c r="D19" s="33">
        <v>0</v>
      </c>
      <c r="E19" s="33">
        <v>0</v>
      </c>
      <c r="F19" s="33">
        <v>0</v>
      </c>
      <c r="G19" s="33">
        <v>0</v>
      </c>
      <c r="H19" s="33"/>
    </row>
    <row r="20" spans="1:8" ht="13.5">
      <c r="A20" s="32">
        <v>45</v>
      </c>
      <c r="B20" s="111"/>
      <c r="C20" s="53" t="s">
        <v>135</v>
      </c>
      <c r="D20" s="33">
        <v>0</v>
      </c>
      <c r="E20" s="33">
        <v>0</v>
      </c>
      <c r="F20" s="33">
        <v>0</v>
      </c>
      <c r="G20" s="33">
        <v>0</v>
      </c>
      <c r="H20" s="33"/>
    </row>
    <row r="21" spans="1:8" ht="13.5">
      <c r="A21" s="32">
        <v>45</v>
      </c>
      <c r="B21" s="111"/>
      <c r="C21" s="53" t="s">
        <v>136</v>
      </c>
      <c r="D21" s="33">
        <v>0</v>
      </c>
      <c r="E21" s="33">
        <v>0</v>
      </c>
      <c r="F21" s="33">
        <v>0</v>
      </c>
      <c r="G21" s="33">
        <v>0</v>
      </c>
      <c r="H21" s="33"/>
    </row>
    <row r="22" spans="1:8" ht="13.5">
      <c r="A22" s="32">
        <v>45</v>
      </c>
      <c r="B22" s="111"/>
      <c r="C22" s="53" t="s">
        <v>137</v>
      </c>
      <c r="D22" s="33">
        <v>0</v>
      </c>
      <c r="E22" s="33">
        <v>0</v>
      </c>
      <c r="F22" s="33">
        <v>0</v>
      </c>
      <c r="G22" s="33">
        <v>0</v>
      </c>
      <c r="H22" s="33"/>
    </row>
    <row r="23" spans="1:8" ht="13.5">
      <c r="A23" s="32">
        <v>45</v>
      </c>
      <c r="B23" s="111"/>
      <c r="C23" s="53" t="s">
        <v>138</v>
      </c>
      <c r="D23" s="33">
        <v>0</v>
      </c>
      <c r="E23" s="33">
        <v>0</v>
      </c>
      <c r="F23" s="33">
        <v>0</v>
      </c>
      <c r="G23" s="33">
        <v>0</v>
      </c>
      <c r="H23" s="33"/>
    </row>
    <row r="24" spans="1:8" ht="13.5">
      <c r="A24" s="32">
        <v>45</v>
      </c>
      <c r="B24" s="111">
        <v>130</v>
      </c>
      <c r="C24" s="53" t="s">
        <v>139</v>
      </c>
      <c r="D24" s="33">
        <v>0</v>
      </c>
      <c r="E24" s="33">
        <v>0</v>
      </c>
      <c r="F24" s="33">
        <v>0</v>
      </c>
      <c r="G24" s="33">
        <v>0</v>
      </c>
      <c r="H24" s="33"/>
    </row>
    <row r="25" spans="1:8" ht="13.5">
      <c r="A25" s="32">
        <v>45</v>
      </c>
      <c r="B25" s="111"/>
      <c r="C25" s="53" t="s">
        <v>140</v>
      </c>
      <c r="D25" s="33">
        <v>0</v>
      </c>
      <c r="E25" s="33">
        <v>0</v>
      </c>
      <c r="F25" s="33">
        <v>0</v>
      </c>
      <c r="G25" s="33">
        <v>0</v>
      </c>
      <c r="H25" s="33"/>
    </row>
    <row r="26" spans="1:8" ht="13.5">
      <c r="A26" s="32">
        <v>45</v>
      </c>
      <c r="B26" s="111"/>
      <c r="C26" s="53" t="s">
        <v>141</v>
      </c>
      <c r="D26" s="33">
        <v>0</v>
      </c>
      <c r="E26" s="33">
        <v>0</v>
      </c>
      <c r="F26" s="33">
        <v>0</v>
      </c>
      <c r="G26" s="33">
        <v>0</v>
      </c>
      <c r="H26" s="33"/>
    </row>
    <row r="27" spans="1:8" ht="13.5">
      <c r="A27" s="32">
        <v>45</v>
      </c>
      <c r="B27" s="111"/>
      <c r="C27" s="53" t="s">
        <v>142</v>
      </c>
      <c r="D27" s="33">
        <v>0</v>
      </c>
      <c r="E27" s="33">
        <v>0</v>
      </c>
      <c r="F27" s="33">
        <v>0</v>
      </c>
      <c r="G27" s="33">
        <v>0</v>
      </c>
      <c r="H27" s="33"/>
    </row>
    <row r="28" spans="1:8" ht="13.5">
      <c r="A28" s="32">
        <v>45</v>
      </c>
      <c r="B28" s="112">
        <v>140</v>
      </c>
      <c r="C28" s="53" t="s">
        <v>143</v>
      </c>
      <c r="D28" s="33">
        <v>0</v>
      </c>
      <c r="E28" s="33">
        <v>0</v>
      </c>
      <c r="F28" s="33">
        <v>0</v>
      </c>
      <c r="G28" s="33">
        <v>0</v>
      </c>
      <c r="H28" s="33"/>
    </row>
    <row r="29" spans="1:8" ht="13.5">
      <c r="A29" s="32">
        <v>45</v>
      </c>
      <c r="B29" s="51" t="s">
        <v>38</v>
      </c>
      <c r="C29" s="52"/>
      <c r="D29" s="33">
        <v>0</v>
      </c>
      <c r="E29" s="33">
        <v>0</v>
      </c>
      <c r="F29" s="33">
        <v>0</v>
      </c>
      <c r="G29" s="33">
        <v>0</v>
      </c>
      <c r="H29" s="33"/>
    </row>
    <row r="30" spans="1:8" ht="13.5">
      <c r="A30" s="32">
        <v>45</v>
      </c>
      <c r="B30" s="111"/>
      <c r="C30" s="53" t="s">
        <v>144</v>
      </c>
      <c r="D30" s="33">
        <v>0</v>
      </c>
      <c r="E30" s="33">
        <v>0</v>
      </c>
      <c r="F30" s="33">
        <v>0</v>
      </c>
      <c r="G30" s="33">
        <v>0</v>
      </c>
      <c r="H30" s="33"/>
    </row>
    <row r="31" spans="1:8" ht="13.5">
      <c r="A31" s="32">
        <v>45</v>
      </c>
      <c r="B31" s="111"/>
      <c r="C31" s="53" t="s">
        <v>32</v>
      </c>
      <c r="D31" s="33">
        <v>0</v>
      </c>
      <c r="E31" s="33">
        <v>0</v>
      </c>
      <c r="F31" s="33">
        <v>0</v>
      </c>
      <c r="G31" s="33">
        <v>0</v>
      </c>
      <c r="H31" s="33"/>
    </row>
    <row r="32" spans="1:8" ht="13.5">
      <c r="A32" s="32">
        <v>45</v>
      </c>
      <c r="B32" s="111"/>
      <c r="C32" s="53" t="s">
        <v>145</v>
      </c>
      <c r="D32" s="33">
        <v>0</v>
      </c>
      <c r="E32" s="33">
        <v>0</v>
      </c>
      <c r="F32" s="33">
        <v>0</v>
      </c>
      <c r="G32" s="33">
        <v>0</v>
      </c>
      <c r="H32" s="33"/>
    </row>
    <row r="33" spans="1:8" ht="13.5">
      <c r="A33" s="32">
        <v>45</v>
      </c>
      <c r="B33" s="112"/>
      <c r="C33" s="53" t="s">
        <v>146</v>
      </c>
      <c r="D33" s="33">
        <v>0</v>
      </c>
      <c r="E33" s="33">
        <v>0</v>
      </c>
      <c r="F33" s="33">
        <v>0</v>
      </c>
      <c r="G33" s="33">
        <v>0</v>
      </c>
      <c r="H33" s="33"/>
    </row>
    <row r="34" spans="1:8" ht="13.5">
      <c r="A34" s="32">
        <v>45</v>
      </c>
      <c r="B34" s="111">
        <v>160</v>
      </c>
      <c r="C34" s="53"/>
      <c r="D34" s="33">
        <v>0</v>
      </c>
      <c r="E34" s="33">
        <v>0</v>
      </c>
      <c r="F34" s="33">
        <v>0</v>
      </c>
      <c r="G34" s="33">
        <v>0</v>
      </c>
      <c r="H34" s="33"/>
    </row>
    <row r="35" spans="1:8" ht="13.5">
      <c r="A35" s="32">
        <v>45</v>
      </c>
      <c r="B35" s="112">
        <v>190</v>
      </c>
      <c r="C35" s="53" t="s">
        <v>147</v>
      </c>
      <c r="D35" s="33">
        <v>0</v>
      </c>
      <c r="E35" s="33">
        <v>0</v>
      </c>
      <c r="F35" s="33">
        <v>0</v>
      </c>
      <c r="G35" s="33">
        <v>0</v>
      </c>
      <c r="H35" s="33"/>
    </row>
    <row r="36" spans="1:8" ht="13.5">
      <c r="A36" s="32">
        <v>45</v>
      </c>
      <c r="B36" s="161" t="s">
        <v>1</v>
      </c>
      <c r="C36" s="162"/>
      <c r="D36" s="35">
        <f>D37+D53+D62+D68</f>
        <v>475173</v>
      </c>
      <c r="E36" s="35">
        <f>E37+E53+E62+E68+E72</f>
        <v>575150</v>
      </c>
      <c r="F36" s="35">
        <f>F37+F53+F62+F68</f>
        <v>522497</v>
      </c>
      <c r="G36" s="35">
        <f>G37+G53+G62+G68</f>
        <v>539830</v>
      </c>
      <c r="H36" s="35"/>
    </row>
    <row r="37" spans="1:8" ht="13.5">
      <c r="A37" s="32">
        <v>45</v>
      </c>
      <c r="B37" s="154" t="s">
        <v>2</v>
      </c>
      <c r="C37" s="163"/>
      <c r="D37" s="36">
        <f>SUM(D39:D40)</f>
        <v>271400</v>
      </c>
      <c r="E37" s="36">
        <f>E38+E40</f>
        <v>291900</v>
      </c>
      <c r="F37" s="36">
        <f>SUM(F39:F40)</f>
        <v>290400</v>
      </c>
      <c r="G37" s="36">
        <f>SUM(G39:G40)</f>
        <v>298250</v>
      </c>
      <c r="H37" s="36"/>
    </row>
    <row r="38" spans="1:8" ht="13.5">
      <c r="A38" s="32">
        <v>45</v>
      </c>
      <c r="B38" s="11"/>
      <c r="C38" s="12" t="s">
        <v>23</v>
      </c>
      <c r="D38" s="37">
        <v>1000</v>
      </c>
      <c r="E38" s="38">
        <v>1000</v>
      </c>
      <c r="F38" s="38">
        <v>1000</v>
      </c>
      <c r="G38" s="38">
        <v>3000</v>
      </c>
      <c r="H38" s="38"/>
    </row>
    <row r="39" spans="1:8" ht="13.5">
      <c r="A39" s="32">
        <v>45</v>
      </c>
      <c r="B39" s="11"/>
      <c r="C39" s="12" t="s">
        <v>33</v>
      </c>
      <c r="D39" s="37">
        <v>1000</v>
      </c>
      <c r="E39" s="38">
        <v>1000</v>
      </c>
      <c r="F39" s="38">
        <v>1000</v>
      </c>
      <c r="G39" s="38">
        <v>3000</v>
      </c>
      <c r="H39" s="38"/>
    </row>
    <row r="40" spans="1:8" ht="13.5">
      <c r="A40" s="32">
        <v>45</v>
      </c>
      <c r="B40" s="11"/>
      <c r="C40" s="12" t="s">
        <v>24</v>
      </c>
      <c r="D40" s="37">
        <v>270400</v>
      </c>
      <c r="E40" s="42">
        <v>290900</v>
      </c>
      <c r="F40" s="109">
        <v>289400</v>
      </c>
      <c r="G40" s="109">
        <f>299250-4000</f>
        <v>295250</v>
      </c>
      <c r="H40" s="109"/>
    </row>
    <row r="41" spans="1:8" ht="13.5">
      <c r="A41" s="41" t="s">
        <v>73</v>
      </c>
      <c r="H41" s="82" t="s">
        <v>80</v>
      </c>
    </row>
    <row r="42" spans="1:8" ht="13.5">
      <c r="A42" s="49" t="s">
        <v>74</v>
      </c>
      <c r="B42" s="14"/>
      <c r="C42" s="15"/>
      <c r="D42" s="14"/>
      <c r="E42" s="14"/>
      <c r="F42" s="14"/>
      <c r="G42" s="14"/>
      <c r="H42" s="93" t="s">
        <v>75</v>
      </c>
    </row>
    <row r="43" spans="1:8" ht="13.5">
      <c r="A43" s="22" t="s">
        <v>48</v>
      </c>
      <c r="B43" s="91"/>
      <c r="C43" s="56"/>
      <c r="D43" s="73">
        <v>2007</v>
      </c>
      <c r="E43" s="63">
        <v>2008</v>
      </c>
      <c r="F43" s="63">
        <v>2009</v>
      </c>
      <c r="G43" s="63">
        <v>2010</v>
      </c>
      <c r="H43" s="60"/>
    </row>
    <row r="44" spans="1:8" ht="13.5">
      <c r="A44" s="25"/>
      <c r="B44" s="92"/>
      <c r="C44" s="29" t="s">
        <v>49</v>
      </c>
      <c r="D44" s="28"/>
      <c r="E44" s="30"/>
      <c r="F44" s="30"/>
      <c r="G44" s="30"/>
      <c r="H44" s="30"/>
    </row>
    <row r="45" spans="1:8" ht="13.5">
      <c r="A45" s="25"/>
      <c r="B45" s="92"/>
      <c r="C45" s="29" t="s">
        <v>63</v>
      </c>
      <c r="D45" s="62"/>
      <c r="E45" s="62"/>
      <c r="F45" s="65"/>
      <c r="G45" s="63"/>
      <c r="H45" s="63" t="s">
        <v>52</v>
      </c>
    </row>
    <row r="46" spans="1:8" ht="13.5">
      <c r="A46" s="25"/>
      <c r="B46" s="92"/>
      <c r="C46" s="29" t="s">
        <v>50</v>
      </c>
      <c r="D46" s="61"/>
      <c r="E46" s="61"/>
      <c r="F46" s="90" t="s">
        <v>51</v>
      </c>
      <c r="G46" s="89"/>
      <c r="H46" s="67"/>
    </row>
    <row r="47" spans="1:8" ht="13.5">
      <c r="A47" s="25"/>
      <c r="B47" s="92"/>
      <c r="C47" s="29"/>
      <c r="D47" s="115"/>
      <c r="E47" s="115"/>
      <c r="F47" s="117"/>
      <c r="G47" s="114"/>
      <c r="H47" s="30"/>
    </row>
    <row r="48" spans="1:8" ht="13.5">
      <c r="A48" s="31"/>
      <c r="B48" s="23"/>
      <c r="C48" s="99" t="s">
        <v>0</v>
      </c>
      <c r="D48" s="99" t="s">
        <v>174</v>
      </c>
      <c r="E48" s="116" t="s">
        <v>76</v>
      </c>
      <c r="F48" s="116" t="s">
        <v>77</v>
      </c>
      <c r="G48" s="116" t="s">
        <v>78</v>
      </c>
      <c r="H48" s="110" t="s">
        <v>176</v>
      </c>
    </row>
    <row r="49" spans="1:8" ht="13.5">
      <c r="A49" s="32">
        <v>45</v>
      </c>
      <c r="B49" s="11"/>
      <c r="C49" s="164" t="s">
        <v>148</v>
      </c>
      <c r="D49" s="37">
        <v>0</v>
      </c>
      <c r="E49" s="38">
        <v>0</v>
      </c>
      <c r="F49" s="38">
        <v>0</v>
      </c>
      <c r="G49" s="38">
        <v>0</v>
      </c>
      <c r="H49" s="38"/>
    </row>
    <row r="50" spans="1:8" ht="13.5">
      <c r="A50" s="32">
        <v>45</v>
      </c>
      <c r="B50" s="11"/>
      <c r="C50" s="164" t="s">
        <v>149</v>
      </c>
      <c r="D50" s="37">
        <v>260000</v>
      </c>
      <c r="E50" s="38">
        <v>280000</v>
      </c>
      <c r="F50" s="38">
        <v>280000</v>
      </c>
      <c r="G50" s="38">
        <v>285000</v>
      </c>
      <c r="H50" s="38"/>
    </row>
    <row r="51" spans="1:8" ht="13.5">
      <c r="A51" s="32"/>
      <c r="B51" s="11"/>
      <c r="C51" s="164" t="s">
        <v>220</v>
      </c>
      <c r="D51" s="37">
        <v>10400</v>
      </c>
      <c r="E51" s="38">
        <v>10900</v>
      </c>
      <c r="F51" s="38">
        <v>9400</v>
      </c>
      <c r="G51" s="38">
        <v>10250</v>
      </c>
      <c r="H51" s="38"/>
    </row>
    <row r="52" spans="1:8" ht="13.5">
      <c r="A52" s="32">
        <v>45</v>
      </c>
      <c r="B52" s="11"/>
      <c r="C52" s="164" t="s">
        <v>169</v>
      </c>
      <c r="D52" s="37">
        <v>0</v>
      </c>
      <c r="E52" s="38">
        <v>0</v>
      </c>
      <c r="F52" s="38">
        <v>0</v>
      </c>
      <c r="G52" s="38">
        <v>0</v>
      </c>
      <c r="H52" s="38"/>
    </row>
    <row r="53" spans="1:8" ht="13.5">
      <c r="A53" s="32">
        <v>45</v>
      </c>
      <c r="B53" s="153" t="s">
        <v>19</v>
      </c>
      <c r="C53" s="153"/>
      <c r="D53" s="36">
        <v>10500</v>
      </c>
      <c r="E53" s="36">
        <f>E54+E56+E57+E58</f>
        <v>6100</v>
      </c>
      <c r="F53" s="36">
        <f>SUM(F54:F61)</f>
        <v>10000</v>
      </c>
      <c r="G53" s="36">
        <f>4000+3000</f>
        <v>7000</v>
      </c>
      <c r="H53" s="36"/>
    </row>
    <row r="54" spans="1:8" ht="13.5">
      <c r="A54" s="32">
        <v>45</v>
      </c>
      <c r="B54" s="13"/>
      <c r="C54" s="12" t="s">
        <v>34</v>
      </c>
      <c r="D54" s="36">
        <v>0</v>
      </c>
      <c r="E54" s="54">
        <v>0</v>
      </c>
      <c r="F54" s="54">
        <v>0</v>
      </c>
      <c r="G54" s="54">
        <v>0</v>
      </c>
      <c r="H54" s="54"/>
    </row>
    <row r="55" spans="1:8" ht="13.5">
      <c r="A55" s="32">
        <v>45</v>
      </c>
      <c r="B55" s="13"/>
      <c r="C55" s="164" t="s">
        <v>150</v>
      </c>
      <c r="D55" s="138">
        <v>0</v>
      </c>
      <c r="E55" s="148">
        <v>0</v>
      </c>
      <c r="F55" s="148">
        <v>0</v>
      </c>
      <c r="G55" s="148">
        <v>0</v>
      </c>
      <c r="H55" s="54"/>
    </row>
    <row r="56" spans="1:8" ht="13.5">
      <c r="A56" s="32">
        <v>45</v>
      </c>
      <c r="B56" s="13"/>
      <c r="C56" s="164" t="s">
        <v>214</v>
      </c>
      <c r="D56" s="138">
        <v>6000</v>
      </c>
      <c r="E56" s="148">
        <v>3000</v>
      </c>
      <c r="F56" s="148">
        <v>4500</v>
      </c>
      <c r="G56" s="148">
        <v>3000</v>
      </c>
      <c r="H56" s="54"/>
    </row>
    <row r="57" spans="1:8" ht="13.5">
      <c r="A57" s="32">
        <v>45</v>
      </c>
      <c r="B57" s="13"/>
      <c r="C57" s="164" t="s">
        <v>213</v>
      </c>
      <c r="D57" s="138">
        <v>4500</v>
      </c>
      <c r="E57" s="148">
        <v>3100</v>
      </c>
      <c r="F57" s="148">
        <v>5500</v>
      </c>
      <c r="G57" s="148">
        <v>4000</v>
      </c>
      <c r="H57" s="54"/>
    </row>
    <row r="58" spans="1:8" ht="13.5">
      <c r="A58" s="32">
        <v>45</v>
      </c>
      <c r="B58" s="13"/>
      <c r="C58" s="12" t="s">
        <v>170</v>
      </c>
      <c r="D58" s="138">
        <v>0</v>
      </c>
      <c r="E58" s="148">
        <v>0</v>
      </c>
      <c r="F58" s="148">
        <v>0</v>
      </c>
      <c r="G58" s="148">
        <v>0</v>
      </c>
      <c r="H58" s="54"/>
    </row>
    <row r="59" spans="1:8" ht="13.5">
      <c r="A59" s="32">
        <v>45</v>
      </c>
      <c r="B59" s="13"/>
      <c r="C59" s="164" t="s">
        <v>151</v>
      </c>
      <c r="D59" s="138">
        <v>0</v>
      </c>
      <c r="E59" s="148">
        <v>0</v>
      </c>
      <c r="F59" s="148">
        <v>0</v>
      </c>
      <c r="G59" s="148">
        <v>0</v>
      </c>
      <c r="H59" s="54"/>
    </row>
    <row r="60" spans="1:8" ht="13.5">
      <c r="A60" s="32">
        <v>45</v>
      </c>
      <c r="B60" s="13"/>
      <c r="C60" s="164" t="s">
        <v>152</v>
      </c>
      <c r="D60" s="138">
        <v>0</v>
      </c>
      <c r="E60" s="148">
        <v>0</v>
      </c>
      <c r="F60" s="148">
        <v>0</v>
      </c>
      <c r="G60" s="148">
        <v>0</v>
      </c>
      <c r="H60" s="54"/>
    </row>
    <row r="61" spans="1:8" ht="13.5">
      <c r="A61" s="32">
        <v>45</v>
      </c>
      <c r="B61" s="13"/>
      <c r="C61" s="164" t="s">
        <v>153</v>
      </c>
      <c r="D61" s="138">
        <v>0</v>
      </c>
      <c r="E61" s="148">
        <v>0</v>
      </c>
      <c r="F61" s="148">
        <v>0</v>
      </c>
      <c r="G61" s="148">
        <v>0</v>
      </c>
      <c r="H61" s="54"/>
    </row>
    <row r="62" spans="1:8" ht="13.5">
      <c r="A62" s="32">
        <v>45</v>
      </c>
      <c r="B62" s="153" t="s">
        <v>3</v>
      </c>
      <c r="C62" s="153"/>
      <c r="D62" s="36">
        <f>D63+D64+D65+3000</f>
        <v>164273</v>
      </c>
      <c r="E62" s="36">
        <v>239650</v>
      </c>
      <c r="F62" s="36">
        <f>F63+F64+F65</f>
        <v>190597</v>
      </c>
      <c r="G62" s="36">
        <f>G63+G64+G65</f>
        <v>203580</v>
      </c>
      <c r="H62" s="36"/>
    </row>
    <row r="63" spans="1:8" ht="13.5">
      <c r="A63" s="32">
        <v>45</v>
      </c>
      <c r="B63" s="11"/>
      <c r="C63" s="12" t="s">
        <v>25</v>
      </c>
      <c r="D63" s="37">
        <v>1273</v>
      </c>
      <c r="E63" s="38">
        <v>1650</v>
      </c>
      <c r="F63" s="38">
        <v>2597</v>
      </c>
      <c r="G63" s="38">
        <v>1580</v>
      </c>
      <c r="H63" s="38"/>
    </row>
    <row r="64" spans="1:8" ht="13.5">
      <c r="A64" s="32">
        <v>45</v>
      </c>
      <c r="B64" s="11"/>
      <c r="C64" s="12" t="s">
        <v>154</v>
      </c>
      <c r="D64" s="37">
        <v>0</v>
      </c>
      <c r="E64" s="38">
        <v>0</v>
      </c>
      <c r="F64" s="38">
        <v>0</v>
      </c>
      <c r="G64" s="38">
        <v>0</v>
      </c>
      <c r="H64" s="38"/>
    </row>
    <row r="65" spans="1:8" ht="13.5">
      <c r="A65" s="32">
        <v>45</v>
      </c>
      <c r="B65" s="11"/>
      <c r="C65" s="12" t="s">
        <v>26</v>
      </c>
      <c r="D65" s="37">
        <v>160000</v>
      </c>
      <c r="E65" s="38">
        <v>238000</v>
      </c>
      <c r="F65" s="38">
        <v>188000</v>
      </c>
      <c r="G65" s="38">
        <v>202000</v>
      </c>
      <c r="H65" s="38"/>
    </row>
    <row r="66" spans="1:8" ht="13.5">
      <c r="A66" s="32">
        <v>45</v>
      </c>
      <c r="B66" s="11"/>
      <c r="C66" s="164" t="s">
        <v>155</v>
      </c>
      <c r="D66" s="37">
        <v>160000</v>
      </c>
      <c r="E66" s="38">
        <v>238000</v>
      </c>
      <c r="F66" s="38">
        <v>188000</v>
      </c>
      <c r="G66" s="38">
        <v>200000</v>
      </c>
      <c r="H66" s="38"/>
    </row>
    <row r="67" spans="1:8" ht="14.25" customHeight="1">
      <c r="A67" s="32">
        <v>45</v>
      </c>
      <c r="B67" s="11"/>
      <c r="C67" s="164" t="s">
        <v>175</v>
      </c>
      <c r="D67" s="37">
        <v>0</v>
      </c>
      <c r="E67" s="38">
        <v>0</v>
      </c>
      <c r="F67" s="38">
        <v>0</v>
      </c>
      <c r="G67" s="38">
        <v>0</v>
      </c>
      <c r="H67" s="38"/>
    </row>
    <row r="68" spans="1:8" ht="13.5">
      <c r="A68" s="32">
        <v>45</v>
      </c>
      <c r="B68" s="154" t="s">
        <v>31</v>
      </c>
      <c r="C68" s="155"/>
      <c r="D68" s="36">
        <v>29000</v>
      </c>
      <c r="E68" s="36">
        <v>37500</v>
      </c>
      <c r="F68" s="36">
        <v>31500</v>
      </c>
      <c r="G68" s="36">
        <v>31000</v>
      </c>
      <c r="H68" s="36"/>
    </row>
    <row r="69" spans="1:8" ht="13.5">
      <c r="A69" s="32"/>
      <c r="B69" s="13"/>
      <c r="C69" s="94" t="s">
        <v>221</v>
      </c>
      <c r="D69" s="36">
        <v>0</v>
      </c>
      <c r="E69" s="36">
        <v>500</v>
      </c>
      <c r="F69" s="36">
        <v>500</v>
      </c>
      <c r="G69" s="36">
        <v>500</v>
      </c>
      <c r="H69" s="36"/>
    </row>
    <row r="70" spans="1:8" ht="13.5">
      <c r="A70" s="32"/>
      <c r="B70" s="13"/>
      <c r="C70" s="94" t="s">
        <v>222</v>
      </c>
      <c r="D70" s="36">
        <v>0</v>
      </c>
      <c r="E70" s="36">
        <v>37000</v>
      </c>
      <c r="F70" s="36">
        <v>31000</v>
      </c>
      <c r="G70" s="36">
        <v>30500</v>
      </c>
      <c r="H70" s="36"/>
    </row>
    <row r="71" spans="1:8" ht="13.5">
      <c r="A71" s="32">
        <v>45</v>
      </c>
      <c r="B71" s="10" t="s">
        <v>156</v>
      </c>
      <c r="C71" s="97"/>
      <c r="D71" s="36">
        <v>0</v>
      </c>
      <c r="E71" s="36">
        <v>0</v>
      </c>
      <c r="F71" s="36">
        <v>0</v>
      </c>
      <c r="G71" s="36">
        <v>0</v>
      </c>
      <c r="H71" s="36"/>
    </row>
    <row r="72" spans="1:8" ht="13.5">
      <c r="A72" s="32">
        <v>45</v>
      </c>
      <c r="B72" s="153" t="s">
        <v>27</v>
      </c>
      <c r="C72" s="153"/>
      <c r="D72" s="36">
        <v>0</v>
      </c>
      <c r="E72" s="36">
        <v>0</v>
      </c>
      <c r="F72" s="149">
        <v>0</v>
      </c>
      <c r="G72" s="149">
        <v>0</v>
      </c>
      <c r="H72" s="36"/>
    </row>
    <row r="73" spans="1:8" ht="13.5">
      <c r="A73" s="32">
        <v>45</v>
      </c>
      <c r="B73" s="10"/>
      <c r="C73" s="12" t="s">
        <v>158</v>
      </c>
      <c r="D73" s="36">
        <v>0</v>
      </c>
      <c r="E73" s="36">
        <v>0</v>
      </c>
      <c r="F73" s="36">
        <v>0</v>
      </c>
      <c r="G73" s="36">
        <v>0</v>
      </c>
      <c r="H73" s="36" t="s">
        <v>177</v>
      </c>
    </row>
    <row r="74" spans="1:8" ht="13.5">
      <c r="A74" s="32">
        <v>45</v>
      </c>
      <c r="B74" s="10"/>
      <c r="C74" s="164" t="s">
        <v>157</v>
      </c>
      <c r="D74" s="36">
        <v>0</v>
      </c>
      <c r="E74" s="36">
        <v>0</v>
      </c>
      <c r="F74" s="36">
        <v>0</v>
      </c>
      <c r="G74" s="36">
        <v>0</v>
      </c>
      <c r="H74" s="36"/>
    </row>
    <row r="75" spans="1:8" ht="13.5">
      <c r="A75" s="41" t="s">
        <v>73</v>
      </c>
      <c r="H75" s="82" t="s">
        <v>81</v>
      </c>
    </row>
    <row r="76" spans="1:8" ht="13.5">
      <c r="A76" s="49" t="s">
        <v>74</v>
      </c>
      <c r="B76" s="14"/>
      <c r="C76" s="15"/>
      <c r="D76" s="14"/>
      <c r="E76" s="14"/>
      <c r="F76" s="14"/>
      <c r="G76" s="14"/>
      <c r="H76" s="93" t="s">
        <v>75</v>
      </c>
    </row>
    <row r="77" spans="1:8" ht="13.5">
      <c r="A77" s="56" t="s">
        <v>48</v>
      </c>
      <c r="B77" s="23"/>
      <c r="C77" s="24"/>
      <c r="D77" s="73">
        <v>2007</v>
      </c>
      <c r="E77" s="63">
        <v>2008</v>
      </c>
      <c r="F77" s="63">
        <v>2009</v>
      </c>
      <c r="G77" s="63">
        <v>2010</v>
      </c>
      <c r="H77" s="60"/>
    </row>
    <row r="78" spans="1:8" ht="13.5">
      <c r="A78" s="25"/>
      <c r="B78" s="26"/>
      <c r="C78" s="27" t="s">
        <v>49</v>
      </c>
      <c r="D78" s="28"/>
      <c r="E78" s="30"/>
      <c r="F78" s="30"/>
      <c r="G78" s="30"/>
      <c r="H78" s="30"/>
    </row>
    <row r="79" spans="1:8" ht="13.5">
      <c r="A79" s="25"/>
      <c r="B79" s="26"/>
      <c r="C79" s="29" t="s">
        <v>70</v>
      </c>
      <c r="D79" s="62"/>
      <c r="E79" s="62"/>
      <c r="F79" s="65"/>
      <c r="G79" s="63"/>
      <c r="H79" s="63" t="s">
        <v>52</v>
      </c>
    </row>
    <row r="80" spans="1:8" ht="13.5">
      <c r="A80" s="25"/>
      <c r="B80" s="26"/>
      <c r="C80" s="29" t="s">
        <v>50</v>
      </c>
      <c r="D80" s="61"/>
      <c r="E80" s="61"/>
      <c r="F80" s="90" t="s">
        <v>64</v>
      </c>
      <c r="G80" s="89"/>
      <c r="H80" s="67"/>
    </row>
    <row r="81" spans="1:8" ht="13.5">
      <c r="A81" s="25"/>
      <c r="B81" s="26"/>
      <c r="C81" s="29"/>
      <c r="D81" s="115"/>
      <c r="E81" s="115"/>
      <c r="F81" s="117"/>
      <c r="G81" s="114"/>
      <c r="H81" s="30"/>
    </row>
    <row r="82" spans="1:8" ht="13.5">
      <c r="A82" s="31"/>
      <c r="B82" s="23"/>
      <c r="C82" s="99" t="s">
        <v>0</v>
      </c>
      <c r="D82" s="99" t="s">
        <v>174</v>
      </c>
      <c r="E82" s="116" t="s">
        <v>76</v>
      </c>
      <c r="F82" s="116" t="s">
        <v>77</v>
      </c>
      <c r="G82" s="116" t="s">
        <v>78</v>
      </c>
      <c r="H82" s="110" t="s">
        <v>176</v>
      </c>
    </row>
    <row r="83" spans="1:8" ht="13.5">
      <c r="A83" s="34">
        <v>45</v>
      </c>
      <c r="B83" s="156" t="s">
        <v>4</v>
      </c>
      <c r="C83" s="157"/>
      <c r="D83" s="35">
        <f>D84</f>
        <v>0</v>
      </c>
      <c r="E83" s="35">
        <f>E84</f>
        <v>0</v>
      </c>
      <c r="F83" s="35">
        <f>F84</f>
        <v>0</v>
      </c>
      <c r="G83" s="35">
        <f>G84</f>
        <v>0</v>
      </c>
      <c r="H83" s="35"/>
    </row>
    <row r="84" spans="1:8" ht="13.5">
      <c r="A84" s="34">
        <v>45</v>
      </c>
      <c r="B84" s="158" t="s">
        <v>28</v>
      </c>
      <c r="C84" s="158"/>
      <c r="D84" s="36">
        <f>SUM(D85:D89)</f>
        <v>0</v>
      </c>
      <c r="E84" s="36">
        <f>SUM(E85:E89)</f>
        <v>0</v>
      </c>
      <c r="F84" s="36">
        <f>SUM(F85:F89)</f>
        <v>0</v>
      </c>
      <c r="G84" s="36">
        <f>SUM(G85:G89)</f>
        <v>0</v>
      </c>
      <c r="H84" s="36"/>
    </row>
    <row r="85" spans="1:8" ht="13.5">
      <c r="A85" s="34">
        <v>45</v>
      </c>
      <c r="B85" s="11"/>
      <c r="C85" s="12" t="s">
        <v>29</v>
      </c>
      <c r="D85" s="37">
        <v>0</v>
      </c>
      <c r="E85" s="37">
        <v>0</v>
      </c>
      <c r="F85" s="37">
        <v>0</v>
      </c>
      <c r="G85" s="37">
        <v>0</v>
      </c>
      <c r="H85" s="37"/>
    </row>
    <row r="86" spans="1:8" ht="13.5">
      <c r="A86" s="34">
        <v>45</v>
      </c>
      <c r="B86" s="11"/>
      <c r="C86" s="164" t="s">
        <v>159</v>
      </c>
      <c r="D86" s="37">
        <v>0</v>
      </c>
      <c r="E86" s="37">
        <v>0</v>
      </c>
      <c r="F86" s="37">
        <v>0</v>
      </c>
      <c r="G86" s="37">
        <v>0</v>
      </c>
      <c r="H86" s="37"/>
    </row>
    <row r="87" spans="1:8" ht="13.5">
      <c r="A87" s="34">
        <v>45</v>
      </c>
      <c r="B87" s="11"/>
      <c r="C87" s="12" t="s">
        <v>35</v>
      </c>
      <c r="D87" s="37">
        <v>0</v>
      </c>
      <c r="E87" s="37">
        <v>0</v>
      </c>
      <c r="F87" s="37">
        <v>0</v>
      </c>
      <c r="G87" s="37">
        <v>0</v>
      </c>
      <c r="H87" s="37"/>
    </row>
    <row r="88" spans="1:8" ht="13.5">
      <c r="A88" s="34">
        <v>45</v>
      </c>
      <c r="B88" s="158" t="s">
        <v>47</v>
      </c>
      <c r="C88" s="158"/>
      <c r="D88" s="37">
        <v>0</v>
      </c>
      <c r="E88" s="37">
        <v>0</v>
      </c>
      <c r="F88" s="37">
        <v>0</v>
      </c>
      <c r="G88" s="37">
        <v>0</v>
      </c>
      <c r="H88" s="37"/>
    </row>
    <row r="89" spans="1:8" ht="13.5">
      <c r="A89" s="34">
        <v>45</v>
      </c>
      <c r="B89" s="11"/>
      <c r="C89" s="12" t="s">
        <v>30</v>
      </c>
      <c r="D89" s="39">
        <v>0</v>
      </c>
      <c r="E89" s="11">
        <v>0</v>
      </c>
      <c r="F89" s="11">
        <v>0</v>
      </c>
      <c r="G89" s="11">
        <v>0</v>
      </c>
      <c r="H89" s="11"/>
    </row>
    <row r="90" spans="1:8" ht="13.5">
      <c r="A90" s="34">
        <v>45</v>
      </c>
      <c r="B90" s="11"/>
      <c r="C90" s="164" t="s">
        <v>160</v>
      </c>
      <c r="D90" s="39">
        <v>0</v>
      </c>
      <c r="E90" s="11">
        <v>0</v>
      </c>
      <c r="F90" s="11">
        <v>0</v>
      </c>
      <c r="G90" s="11">
        <v>0</v>
      </c>
      <c r="H90" s="11"/>
    </row>
    <row r="91" spans="1:8" ht="13.5">
      <c r="A91" s="34">
        <v>45</v>
      </c>
      <c r="B91" s="11"/>
      <c r="C91" s="12" t="s">
        <v>36</v>
      </c>
      <c r="D91" s="39">
        <v>0</v>
      </c>
      <c r="E91" s="11">
        <v>0</v>
      </c>
      <c r="F91" s="11">
        <v>0</v>
      </c>
      <c r="G91" s="11">
        <v>0</v>
      </c>
      <c r="H91" s="11"/>
    </row>
    <row r="92" spans="1:8" ht="13.5">
      <c r="A92" s="34">
        <v>45</v>
      </c>
      <c r="B92" s="158" t="s">
        <v>40</v>
      </c>
      <c r="C92" s="158"/>
      <c r="D92" s="57">
        <v>0</v>
      </c>
      <c r="E92" s="16">
        <v>0</v>
      </c>
      <c r="F92" s="16">
        <v>0</v>
      </c>
      <c r="G92" s="16">
        <v>0</v>
      </c>
      <c r="H92" s="16"/>
    </row>
    <row r="93" spans="1:8" ht="13.5">
      <c r="A93" s="34">
        <v>45</v>
      </c>
      <c r="B93" s="158" t="s">
        <v>41</v>
      </c>
      <c r="C93" s="158"/>
      <c r="D93" s="39">
        <v>0</v>
      </c>
      <c r="E93" s="11">
        <v>0</v>
      </c>
      <c r="F93" s="11">
        <v>0</v>
      </c>
      <c r="G93" s="11">
        <v>0</v>
      </c>
      <c r="H93" s="11"/>
    </row>
    <row r="94" spans="1:8" ht="13.5">
      <c r="A94" s="34"/>
      <c r="B94" s="121"/>
      <c r="C94" s="122" t="s">
        <v>193</v>
      </c>
      <c r="D94" s="57">
        <v>0</v>
      </c>
      <c r="E94" s="16">
        <v>0</v>
      </c>
      <c r="F94" s="16">
        <v>0</v>
      </c>
      <c r="G94" s="16">
        <v>0</v>
      </c>
      <c r="H94" s="16"/>
    </row>
    <row r="95" spans="1:8" ht="13.5">
      <c r="A95" s="34">
        <v>45</v>
      </c>
      <c r="B95" s="17" t="s">
        <v>16</v>
      </c>
      <c r="C95" s="18"/>
      <c r="D95" s="43"/>
      <c r="E95" s="43"/>
      <c r="F95" s="43"/>
      <c r="G95" s="43"/>
      <c r="H95" s="43"/>
    </row>
    <row r="96" spans="1:8" ht="13.5">
      <c r="A96" s="34">
        <v>45</v>
      </c>
      <c r="B96" s="17" t="s">
        <v>20</v>
      </c>
      <c r="C96" s="18"/>
      <c r="D96" s="45">
        <f>D98</f>
        <v>31000</v>
      </c>
      <c r="E96" s="45">
        <f>E98</f>
        <v>15000</v>
      </c>
      <c r="F96" s="45">
        <f>F98</f>
        <v>15000</v>
      </c>
      <c r="G96" s="45">
        <f>G98</f>
        <v>14000</v>
      </c>
      <c r="H96" s="45"/>
    </row>
    <row r="97" spans="1:8" ht="13.5">
      <c r="A97" s="34">
        <v>45</v>
      </c>
      <c r="B97" s="150" t="s">
        <v>21</v>
      </c>
      <c r="C97" s="151"/>
      <c r="D97" s="43"/>
      <c r="E97" s="43"/>
      <c r="F97" s="43"/>
      <c r="G97" s="43"/>
      <c r="H97" s="43"/>
    </row>
    <row r="98" spans="1:8" ht="13.5">
      <c r="A98" s="34">
        <v>45</v>
      </c>
      <c r="B98" s="152"/>
      <c r="C98" s="152"/>
      <c r="D98" s="47">
        <f>SUM(D102:D105)</f>
        <v>31000</v>
      </c>
      <c r="E98" s="47">
        <f>SUM(E102:E105)</f>
        <v>15000</v>
      </c>
      <c r="F98" s="47">
        <v>15000</v>
      </c>
      <c r="G98" s="47">
        <f>SUM(G102:G105)</f>
        <v>14000</v>
      </c>
      <c r="H98" s="47"/>
    </row>
    <row r="99" spans="1:8" ht="13.5">
      <c r="A99" s="34">
        <v>45</v>
      </c>
      <c r="B99" s="19" t="s">
        <v>42</v>
      </c>
      <c r="C99" s="18"/>
      <c r="D99" s="47">
        <v>0</v>
      </c>
      <c r="E99" s="47">
        <v>0</v>
      </c>
      <c r="F99" s="48">
        <v>0</v>
      </c>
      <c r="G99" s="50">
        <v>0</v>
      </c>
      <c r="H99" s="47"/>
    </row>
    <row r="100" spans="1:8" ht="13.5">
      <c r="A100" s="34">
        <v>45</v>
      </c>
      <c r="B100" s="19" t="s">
        <v>43</v>
      </c>
      <c r="C100" s="18"/>
      <c r="D100" s="47">
        <v>0</v>
      </c>
      <c r="E100" s="47">
        <v>0</v>
      </c>
      <c r="F100" s="47">
        <v>0</v>
      </c>
      <c r="G100" s="50">
        <v>0</v>
      </c>
      <c r="H100" s="47"/>
    </row>
    <row r="101" spans="1:8" ht="13.5">
      <c r="A101" s="34">
        <v>45</v>
      </c>
      <c r="B101" s="19" t="s">
        <v>44</v>
      </c>
      <c r="C101" s="18"/>
      <c r="D101" s="47">
        <v>0</v>
      </c>
      <c r="E101" s="47">
        <v>0</v>
      </c>
      <c r="F101" s="47">
        <v>0</v>
      </c>
      <c r="G101" s="50">
        <v>0</v>
      </c>
      <c r="H101" s="47"/>
    </row>
    <row r="102" spans="1:8" ht="13.5">
      <c r="A102" s="34">
        <v>45</v>
      </c>
      <c r="B102" s="19" t="s">
        <v>22</v>
      </c>
      <c r="C102" s="18"/>
      <c r="D102" s="37">
        <v>31000</v>
      </c>
      <c r="E102" s="37">
        <v>0</v>
      </c>
      <c r="F102" s="81">
        <v>0</v>
      </c>
      <c r="G102" s="81">
        <v>0</v>
      </c>
      <c r="H102" s="37"/>
    </row>
    <row r="103" spans="1:8" ht="13.5">
      <c r="A103" s="34"/>
      <c r="B103" s="19">
        <v>441</v>
      </c>
      <c r="C103" s="18" t="s">
        <v>223</v>
      </c>
      <c r="D103" s="37">
        <v>0</v>
      </c>
      <c r="E103" s="37">
        <v>15000</v>
      </c>
      <c r="F103" s="81">
        <v>15000</v>
      </c>
      <c r="G103" s="81">
        <v>14000</v>
      </c>
      <c r="H103" s="37"/>
    </row>
    <row r="104" spans="1:8" ht="13.5">
      <c r="A104" s="34">
        <v>45</v>
      </c>
      <c r="B104" s="19" t="s">
        <v>37</v>
      </c>
      <c r="C104" s="18"/>
      <c r="D104" s="37">
        <v>0</v>
      </c>
      <c r="E104" s="37">
        <v>0</v>
      </c>
      <c r="F104" s="37">
        <v>0</v>
      </c>
      <c r="G104" s="37">
        <v>0</v>
      </c>
      <c r="H104" s="37"/>
    </row>
    <row r="105" spans="1:8" ht="13.5">
      <c r="A105" s="34">
        <v>45</v>
      </c>
      <c r="B105" s="58"/>
      <c r="C105" s="19" t="s">
        <v>45</v>
      </c>
      <c r="D105" s="37">
        <v>0</v>
      </c>
      <c r="E105" s="37">
        <v>0</v>
      </c>
      <c r="F105" s="37">
        <v>0</v>
      </c>
      <c r="G105" s="37">
        <v>0</v>
      </c>
      <c r="H105" s="37"/>
    </row>
    <row r="106" spans="1:8" ht="13.5">
      <c r="A106" s="34">
        <v>45</v>
      </c>
      <c r="B106" s="83" t="s">
        <v>46</v>
      </c>
      <c r="C106" s="84"/>
      <c r="D106" s="37">
        <v>0</v>
      </c>
      <c r="E106" s="37">
        <v>0</v>
      </c>
      <c r="F106" s="37">
        <v>0</v>
      </c>
      <c r="G106" s="37">
        <v>0</v>
      </c>
      <c r="H106" s="37"/>
    </row>
    <row r="107" spans="1:8" ht="13.5">
      <c r="A107" s="34">
        <v>45</v>
      </c>
      <c r="B107" s="58"/>
      <c r="C107" s="100" t="s">
        <v>161</v>
      </c>
      <c r="D107" s="37">
        <v>0</v>
      </c>
      <c r="E107" s="37">
        <v>0</v>
      </c>
      <c r="F107" s="37">
        <v>0</v>
      </c>
      <c r="G107" s="37">
        <v>0</v>
      </c>
      <c r="H107" s="37"/>
    </row>
    <row r="108" spans="1:8" ht="13.5">
      <c r="A108" s="34">
        <v>45</v>
      </c>
      <c r="B108" s="58"/>
      <c r="C108" s="13" t="s">
        <v>162</v>
      </c>
      <c r="D108" s="37">
        <v>0</v>
      </c>
      <c r="E108" s="37">
        <v>0</v>
      </c>
      <c r="F108" s="37">
        <v>0</v>
      </c>
      <c r="G108" s="37">
        <v>0</v>
      </c>
      <c r="H108" s="37"/>
    </row>
    <row r="135" ht="12.75" customHeight="1"/>
  </sheetData>
  <mergeCells count="13">
    <mergeCell ref="B13:C13"/>
    <mergeCell ref="B36:C36"/>
    <mergeCell ref="B37:C37"/>
    <mergeCell ref="B53:C53"/>
    <mergeCell ref="B97:C98"/>
    <mergeCell ref="B62:C62"/>
    <mergeCell ref="B68:C68"/>
    <mergeCell ref="B72:C72"/>
    <mergeCell ref="B83:C83"/>
    <mergeCell ref="B84:C84"/>
    <mergeCell ref="B88:C88"/>
    <mergeCell ref="B92:C92"/>
    <mergeCell ref="B93:C93"/>
  </mergeCells>
  <printOptions horizontalCentered="1" verticalCentered="1"/>
  <pageMargins left="0.1968503937007874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="110" zoomScaleNormal="110" workbookViewId="0" topLeftCell="A145">
      <selection activeCell="D153" sqref="D153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8.00390625" style="0" customWidth="1"/>
    <col min="4" max="4" width="40.421875" style="0" customWidth="1"/>
    <col min="5" max="5" width="8.57421875" style="0" customWidth="1"/>
    <col min="6" max="6" width="7.7109375" style="0" customWidth="1"/>
    <col min="7" max="7" width="9.57421875" style="0" customWidth="1"/>
    <col min="8" max="8" width="8.00390625" style="0" customWidth="1"/>
    <col min="9" max="9" width="9.28125" style="0" customWidth="1"/>
    <col min="10" max="10" width="8.8515625" style="0" customWidth="1"/>
    <col min="11" max="11" width="10.140625" style="0" customWidth="1"/>
  </cols>
  <sheetData>
    <row r="1" spans="1:10" ht="13.5">
      <c r="A1" s="41" t="s">
        <v>71</v>
      </c>
      <c r="J1" s="82" t="s">
        <v>67</v>
      </c>
    </row>
    <row r="2" spans="1:10" ht="13.5">
      <c r="A2" s="49" t="s">
        <v>74</v>
      </c>
      <c r="J2" s="82" t="s">
        <v>68</v>
      </c>
    </row>
    <row r="3" spans="1:10" ht="14.25" thickBot="1">
      <c r="A3" s="41" t="s">
        <v>72</v>
      </c>
      <c r="G3" s="82" t="s">
        <v>69</v>
      </c>
      <c r="J3" s="82" t="s">
        <v>82</v>
      </c>
    </row>
    <row r="4" spans="1:10" ht="13.5">
      <c r="A4" s="127"/>
      <c r="B4" s="128" t="s">
        <v>54</v>
      </c>
      <c r="C4" s="129"/>
      <c r="D4" s="130" t="s">
        <v>56</v>
      </c>
      <c r="E4" s="131"/>
      <c r="F4" s="132">
        <v>2007</v>
      </c>
      <c r="G4" s="133">
        <v>2008</v>
      </c>
      <c r="H4" s="133">
        <v>2009</v>
      </c>
      <c r="I4" s="133">
        <v>2010</v>
      </c>
      <c r="J4" s="134"/>
    </row>
    <row r="5" spans="1:10" ht="13.5">
      <c r="A5" s="135" t="s">
        <v>48</v>
      </c>
      <c r="B5" s="28" t="s">
        <v>55</v>
      </c>
      <c r="C5" s="68" t="s">
        <v>59</v>
      </c>
      <c r="D5" s="24" t="s">
        <v>61</v>
      </c>
      <c r="E5" s="29" t="s">
        <v>60</v>
      </c>
      <c r="F5" s="30"/>
      <c r="G5" s="28"/>
      <c r="H5" s="124"/>
      <c r="I5" s="28"/>
      <c r="J5" s="136" t="s">
        <v>58</v>
      </c>
    </row>
    <row r="6" spans="1:10" ht="14.25" thickBot="1">
      <c r="A6" s="139"/>
      <c r="B6" s="140" t="s">
        <v>53</v>
      </c>
      <c r="C6" s="141" t="s">
        <v>181</v>
      </c>
      <c r="D6" s="142" t="s">
        <v>194</v>
      </c>
      <c r="E6" s="140" t="s">
        <v>57</v>
      </c>
      <c r="F6" s="143"/>
      <c r="G6" s="144"/>
      <c r="H6" s="141" t="s">
        <v>64</v>
      </c>
      <c r="I6" s="145"/>
      <c r="J6" s="146"/>
    </row>
    <row r="7" spans="1:10" ht="13.5">
      <c r="A7" s="46">
        <v>45</v>
      </c>
      <c r="B7" s="72"/>
      <c r="C7" s="79" t="s">
        <v>62</v>
      </c>
      <c r="D7" s="118" t="s">
        <v>5</v>
      </c>
      <c r="E7" s="118"/>
      <c r="F7" s="74">
        <f>F8+F121+F150</f>
        <v>478923</v>
      </c>
      <c r="G7" s="74">
        <f>G8+G121+G150</f>
        <v>590150</v>
      </c>
      <c r="H7" s="74">
        <f>H8+H121+H150</f>
        <v>537497</v>
      </c>
      <c r="I7" s="74">
        <f>I8+I121+I150</f>
        <v>553830</v>
      </c>
      <c r="J7" s="74"/>
    </row>
    <row r="8" spans="1:10" ht="13.5">
      <c r="A8" s="34">
        <v>45</v>
      </c>
      <c r="B8" s="69"/>
      <c r="C8" s="78" t="s">
        <v>62</v>
      </c>
      <c r="D8" s="103" t="s">
        <v>6</v>
      </c>
      <c r="E8" s="86"/>
      <c r="F8" s="35">
        <f>F9+F11+F17+F78+F115</f>
        <v>455223</v>
      </c>
      <c r="G8" s="35">
        <f>G9+G11+G17+G78+G115</f>
        <v>561650</v>
      </c>
      <c r="H8" s="35">
        <f>H9+H11+H17+H78+H115</f>
        <v>508997</v>
      </c>
      <c r="I8" s="35">
        <f>I9+I11+I17+I78+I115</f>
        <v>525080</v>
      </c>
      <c r="J8" s="35"/>
    </row>
    <row r="9" spans="1:12" ht="13.5">
      <c r="A9" s="34">
        <v>45</v>
      </c>
      <c r="B9" s="69"/>
      <c r="C9" s="78" t="s">
        <v>62</v>
      </c>
      <c r="D9" s="104" t="s">
        <v>7</v>
      </c>
      <c r="E9" s="85"/>
      <c r="F9" s="36">
        <v>99260</v>
      </c>
      <c r="G9" s="36">
        <v>108220</v>
      </c>
      <c r="H9" s="36">
        <v>108740</v>
      </c>
      <c r="I9" s="36">
        <v>112500</v>
      </c>
      <c r="J9" s="36"/>
      <c r="K9" s="147"/>
      <c r="L9" s="66"/>
    </row>
    <row r="10" spans="1:11" ht="13.5">
      <c r="A10" s="34">
        <v>45</v>
      </c>
      <c r="B10" s="69"/>
      <c r="C10" s="78" t="s">
        <v>62</v>
      </c>
      <c r="D10" s="106" t="s">
        <v>195</v>
      </c>
      <c r="E10" s="85"/>
      <c r="F10" s="36">
        <v>99260</v>
      </c>
      <c r="G10" s="36">
        <v>108220</v>
      </c>
      <c r="H10" s="36">
        <v>108740</v>
      </c>
      <c r="I10" s="36">
        <v>112500</v>
      </c>
      <c r="J10" s="36"/>
      <c r="K10" s="137"/>
    </row>
    <row r="11" spans="1:10" ht="13.5">
      <c r="A11" s="34">
        <v>45</v>
      </c>
      <c r="B11" s="69"/>
      <c r="C11" s="78" t="s">
        <v>62</v>
      </c>
      <c r="D11" s="104" t="s">
        <v>8</v>
      </c>
      <c r="E11" s="85"/>
      <c r="F11" s="36">
        <v>36500</v>
      </c>
      <c r="G11" s="36">
        <f>SUM(G12:G16)</f>
        <v>39900</v>
      </c>
      <c r="H11" s="36">
        <f>SUM(H12:H16)</f>
        <v>39980</v>
      </c>
      <c r="I11" s="36">
        <f>SUM(I12:I16)</f>
        <v>40730</v>
      </c>
      <c r="J11" s="36"/>
    </row>
    <row r="12" spans="1:10" ht="13.5">
      <c r="A12" s="34">
        <v>45</v>
      </c>
      <c r="B12" s="69"/>
      <c r="C12" s="78" t="s">
        <v>62</v>
      </c>
      <c r="D12" s="106" t="s">
        <v>196</v>
      </c>
      <c r="E12" s="85"/>
      <c r="F12" s="36"/>
      <c r="G12" s="138">
        <v>6000</v>
      </c>
      <c r="H12" s="138">
        <v>6000</v>
      </c>
      <c r="I12" s="138">
        <v>6180</v>
      </c>
      <c r="J12" s="36"/>
    </row>
    <row r="13" spans="1:10" ht="13.5">
      <c r="A13" s="34">
        <v>45</v>
      </c>
      <c r="B13" s="69"/>
      <c r="C13" s="78" t="s">
        <v>62</v>
      </c>
      <c r="D13" s="106" t="s">
        <v>197</v>
      </c>
      <c r="E13" s="85"/>
      <c r="F13" s="36"/>
      <c r="G13" s="138">
        <v>3800</v>
      </c>
      <c r="H13" s="138">
        <v>3800</v>
      </c>
      <c r="I13" s="138">
        <v>3900</v>
      </c>
      <c r="J13" s="36"/>
    </row>
    <row r="14" spans="1:10" ht="13.5">
      <c r="A14" s="34">
        <v>45</v>
      </c>
      <c r="B14" s="69"/>
      <c r="C14" s="78" t="s">
        <v>62</v>
      </c>
      <c r="D14" s="106" t="s">
        <v>198</v>
      </c>
      <c r="E14" s="85"/>
      <c r="F14" s="36"/>
      <c r="G14" s="138">
        <v>2800</v>
      </c>
      <c r="H14" s="138">
        <v>2880</v>
      </c>
      <c r="I14" s="138">
        <v>2950</v>
      </c>
      <c r="J14" s="36"/>
    </row>
    <row r="15" spans="1:10" ht="13.5">
      <c r="A15" s="34">
        <v>45</v>
      </c>
      <c r="B15" s="69"/>
      <c r="C15" s="78" t="s">
        <v>62</v>
      </c>
      <c r="D15" s="166" t="s">
        <v>216</v>
      </c>
      <c r="E15" s="85"/>
      <c r="F15" s="36"/>
      <c r="G15" s="138">
        <v>25000</v>
      </c>
      <c r="H15" s="138">
        <v>25000</v>
      </c>
      <c r="I15" s="138">
        <v>25200</v>
      </c>
      <c r="J15" s="36"/>
    </row>
    <row r="16" spans="1:10" ht="13.5">
      <c r="A16" s="34">
        <v>45</v>
      </c>
      <c r="B16" s="34"/>
      <c r="C16" s="78" t="s">
        <v>62</v>
      </c>
      <c r="D16" s="105" t="s">
        <v>217</v>
      </c>
      <c r="E16" s="58"/>
      <c r="F16" s="37">
        <v>2600</v>
      </c>
      <c r="G16" s="37">
        <v>2300</v>
      </c>
      <c r="H16" s="37">
        <v>2300</v>
      </c>
      <c r="I16" s="37">
        <v>2500</v>
      </c>
      <c r="J16" s="37"/>
    </row>
    <row r="17" spans="1:10" ht="13.5">
      <c r="A17" s="34">
        <v>45</v>
      </c>
      <c r="B17" s="69"/>
      <c r="C17" s="78" t="s">
        <v>62</v>
      </c>
      <c r="D17" s="104" t="s">
        <v>9</v>
      </c>
      <c r="E17" s="85"/>
      <c r="F17" s="36">
        <f>F18+F20+F24+F41+F45+F47+F49</f>
        <v>167663</v>
      </c>
      <c r="G17" s="36">
        <f>G18+G20+G24+G41+G45+G47+G49</f>
        <v>174860</v>
      </c>
      <c r="H17" s="36">
        <f>H18+H20+H24+H41+H45+H47+H49</f>
        <v>173277</v>
      </c>
      <c r="I17" s="36">
        <f>I18+I20+I24+I41+I45+I47+I49</f>
        <v>181320</v>
      </c>
      <c r="J17" s="37"/>
    </row>
    <row r="18" spans="1:12" ht="13.5">
      <c r="A18" s="34">
        <v>45</v>
      </c>
      <c r="B18" s="69"/>
      <c r="C18" s="78" t="s">
        <v>62</v>
      </c>
      <c r="D18" s="13" t="s">
        <v>120</v>
      </c>
      <c r="E18" s="85"/>
      <c r="F18" s="36">
        <v>3100</v>
      </c>
      <c r="G18" s="36">
        <v>2000</v>
      </c>
      <c r="H18" s="36">
        <v>2500</v>
      </c>
      <c r="I18" s="36">
        <v>2500</v>
      </c>
      <c r="J18" s="36"/>
      <c r="K18" s="98"/>
      <c r="L18" s="98"/>
    </row>
    <row r="19" spans="1:10" ht="13.5">
      <c r="A19" s="34">
        <v>45</v>
      </c>
      <c r="B19" s="70"/>
      <c r="C19" s="78" t="s">
        <v>62</v>
      </c>
      <c r="D19" s="164" t="s">
        <v>199</v>
      </c>
      <c r="E19" s="58"/>
      <c r="F19" s="58"/>
      <c r="G19" s="138">
        <v>2000</v>
      </c>
      <c r="H19" s="138">
        <v>2500</v>
      </c>
      <c r="I19" s="138">
        <v>2500</v>
      </c>
      <c r="J19" s="36"/>
    </row>
    <row r="20" spans="1:10" ht="13.5">
      <c r="A20" s="34">
        <v>45</v>
      </c>
      <c r="B20" s="70"/>
      <c r="C20" s="78" t="s">
        <v>62</v>
      </c>
      <c r="D20" s="96" t="s">
        <v>121</v>
      </c>
      <c r="E20" s="85"/>
      <c r="F20" s="36">
        <v>18900</v>
      </c>
      <c r="G20" s="36">
        <f>SUM(G21:G23)</f>
        <v>17000</v>
      </c>
      <c r="H20" s="36">
        <f>SUM(H21:H23)</f>
        <v>18000</v>
      </c>
      <c r="I20" s="36">
        <f>SUM(I21:I23)</f>
        <v>19000</v>
      </c>
      <c r="J20" s="36"/>
    </row>
    <row r="21" spans="1:10" ht="13.5">
      <c r="A21" s="34">
        <v>45</v>
      </c>
      <c r="B21" s="70"/>
      <c r="C21" s="78" t="s">
        <v>62</v>
      </c>
      <c r="D21" s="165" t="s">
        <v>200</v>
      </c>
      <c r="E21" s="85"/>
      <c r="F21" s="36"/>
      <c r="G21" s="138">
        <v>9400</v>
      </c>
      <c r="H21" s="138">
        <v>9700</v>
      </c>
      <c r="I21" s="138">
        <v>10000</v>
      </c>
      <c r="J21" s="36"/>
    </row>
    <row r="22" spans="1:10" ht="13.5">
      <c r="A22" s="34">
        <v>45</v>
      </c>
      <c r="B22" s="70"/>
      <c r="C22" s="78" t="s">
        <v>62</v>
      </c>
      <c r="D22" s="165" t="s">
        <v>201</v>
      </c>
      <c r="E22" s="85"/>
      <c r="F22" s="36"/>
      <c r="G22" s="138">
        <v>1200</v>
      </c>
      <c r="H22" s="138">
        <v>1600</v>
      </c>
      <c r="I22" s="138">
        <v>2000</v>
      </c>
      <c r="J22" s="36"/>
    </row>
    <row r="23" spans="1:10" ht="13.5">
      <c r="A23" s="34">
        <v>45</v>
      </c>
      <c r="B23" s="70"/>
      <c r="C23" s="78" t="s">
        <v>62</v>
      </c>
      <c r="D23" s="165" t="s">
        <v>202</v>
      </c>
      <c r="E23" s="85"/>
      <c r="F23" s="36"/>
      <c r="G23" s="138">
        <v>6400</v>
      </c>
      <c r="H23" s="138">
        <v>6700</v>
      </c>
      <c r="I23" s="138">
        <v>7000</v>
      </c>
      <c r="J23" s="36"/>
    </row>
    <row r="24" spans="1:10" ht="13.5">
      <c r="A24" s="34">
        <v>45</v>
      </c>
      <c r="B24" s="70"/>
      <c r="C24" s="78" t="s">
        <v>62</v>
      </c>
      <c r="D24" s="96" t="s">
        <v>84</v>
      </c>
      <c r="E24" s="85"/>
      <c r="F24" s="36">
        <v>17600</v>
      </c>
      <c r="G24" s="36">
        <f>SUM(G25:G34)</f>
        <v>23730</v>
      </c>
      <c r="H24" s="36">
        <f>SUM(H25:H34)</f>
        <v>22600</v>
      </c>
      <c r="I24" s="36">
        <f>SUM(I25:I34)</f>
        <v>22600</v>
      </c>
      <c r="J24" s="36"/>
    </row>
    <row r="25" spans="1:10" ht="13.5">
      <c r="A25" s="34">
        <v>45</v>
      </c>
      <c r="B25" s="70"/>
      <c r="C25" s="78" t="s">
        <v>62</v>
      </c>
      <c r="D25" s="165" t="s">
        <v>85</v>
      </c>
      <c r="E25" s="85"/>
      <c r="F25" s="37">
        <v>500</v>
      </c>
      <c r="G25" s="37">
        <v>2500</v>
      </c>
      <c r="H25" s="37">
        <v>2500</v>
      </c>
      <c r="I25" s="37">
        <v>2500</v>
      </c>
      <c r="J25" s="36"/>
    </row>
    <row r="26" spans="1:10" ht="13.5">
      <c r="A26" s="34">
        <v>45</v>
      </c>
      <c r="B26" s="70"/>
      <c r="C26" s="78" t="s">
        <v>62</v>
      </c>
      <c r="D26" s="165" t="s">
        <v>86</v>
      </c>
      <c r="E26" s="85"/>
      <c r="F26" s="37">
        <v>4400</v>
      </c>
      <c r="G26" s="37">
        <v>3300</v>
      </c>
      <c r="H26" s="37">
        <v>2300</v>
      </c>
      <c r="I26" s="37">
        <v>2500</v>
      </c>
      <c r="J26" s="36"/>
    </row>
    <row r="27" spans="1:10" ht="13.5">
      <c r="A27" s="34">
        <v>45</v>
      </c>
      <c r="B27" s="70"/>
      <c r="C27" s="78" t="s">
        <v>62</v>
      </c>
      <c r="D27" s="165" t="s">
        <v>87</v>
      </c>
      <c r="E27" s="85"/>
      <c r="F27" s="37">
        <v>500</v>
      </c>
      <c r="G27" s="37">
        <v>800</v>
      </c>
      <c r="H27" s="37">
        <v>500</v>
      </c>
      <c r="I27" s="37">
        <v>700</v>
      </c>
      <c r="J27" s="36"/>
    </row>
    <row r="28" spans="1:10" ht="13.5">
      <c r="A28" s="34">
        <v>45</v>
      </c>
      <c r="B28" s="70"/>
      <c r="C28" s="78" t="s">
        <v>62</v>
      </c>
      <c r="D28" s="165" t="s">
        <v>165</v>
      </c>
      <c r="E28" s="85"/>
      <c r="F28" s="37">
        <v>1000</v>
      </c>
      <c r="G28" s="37">
        <v>1000</v>
      </c>
      <c r="H28" s="37">
        <v>1000</v>
      </c>
      <c r="I28" s="37">
        <v>1000</v>
      </c>
      <c r="J28" s="36"/>
    </row>
    <row r="29" spans="1:10" ht="13.5">
      <c r="A29" s="34">
        <v>45</v>
      </c>
      <c r="B29" s="70"/>
      <c r="C29" s="78" t="s">
        <v>62</v>
      </c>
      <c r="D29" s="165" t="s">
        <v>218</v>
      </c>
      <c r="E29" s="85"/>
      <c r="F29" s="37"/>
      <c r="G29" s="37">
        <v>7000</v>
      </c>
      <c r="H29" s="37">
        <v>7000</v>
      </c>
      <c r="I29" s="37">
        <v>7000</v>
      </c>
      <c r="J29" s="36"/>
    </row>
    <row r="30" spans="1:10" ht="13.5">
      <c r="A30" s="34">
        <v>45</v>
      </c>
      <c r="B30" s="70"/>
      <c r="C30" s="78" t="s">
        <v>62</v>
      </c>
      <c r="D30" s="165" t="s">
        <v>88</v>
      </c>
      <c r="E30" s="85"/>
      <c r="F30" s="37">
        <v>1000</v>
      </c>
      <c r="G30" s="37">
        <v>1000</v>
      </c>
      <c r="H30" s="37">
        <v>1050</v>
      </c>
      <c r="I30" s="37">
        <v>1000</v>
      </c>
      <c r="J30" s="36"/>
    </row>
    <row r="31" spans="1:10" ht="13.5">
      <c r="A31" s="34">
        <v>45</v>
      </c>
      <c r="B31" s="70"/>
      <c r="C31" s="78" t="s">
        <v>62</v>
      </c>
      <c r="D31" s="165" t="s">
        <v>89</v>
      </c>
      <c r="E31" s="85"/>
      <c r="F31" s="37">
        <v>20</v>
      </c>
      <c r="G31" s="37">
        <v>20</v>
      </c>
      <c r="H31" s="37">
        <v>20</v>
      </c>
      <c r="I31" s="37">
        <v>20</v>
      </c>
      <c r="J31" s="36"/>
    </row>
    <row r="32" spans="1:10" ht="13.5">
      <c r="A32" s="34">
        <v>45</v>
      </c>
      <c r="B32" s="70"/>
      <c r="C32" s="78" t="s">
        <v>62</v>
      </c>
      <c r="D32" s="165" t="s">
        <v>90</v>
      </c>
      <c r="E32" s="85"/>
      <c r="F32" s="37">
        <v>1200</v>
      </c>
      <c r="G32" s="37">
        <v>2000</v>
      </c>
      <c r="H32" s="37">
        <v>2000</v>
      </c>
      <c r="I32" s="37">
        <v>2000</v>
      </c>
      <c r="J32" s="36"/>
    </row>
    <row r="33" spans="1:10" ht="13.5">
      <c r="A33" s="34">
        <v>45</v>
      </c>
      <c r="B33" s="70"/>
      <c r="C33" s="78" t="s">
        <v>62</v>
      </c>
      <c r="D33" s="165" t="s">
        <v>91</v>
      </c>
      <c r="E33" s="85"/>
      <c r="F33" s="37">
        <v>320</v>
      </c>
      <c r="G33" s="37">
        <v>330</v>
      </c>
      <c r="H33" s="37">
        <v>350</v>
      </c>
      <c r="I33" s="37">
        <v>350</v>
      </c>
      <c r="J33" s="36"/>
    </row>
    <row r="34" spans="1:10" ht="13.5">
      <c r="A34" s="34">
        <v>45</v>
      </c>
      <c r="B34" s="69"/>
      <c r="C34" s="78" t="s">
        <v>62</v>
      </c>
      <c r="D34" s="166" t="s">
        <v>203</v>
      </c>
      <c r="E34" s="85"/>
      <c r="F34" s="37"/>
      <c r="G34" s="37">
        <v>5780</v>
      </c>
      <c r="H34" s="37">
        <v>5880</v>
      </c>
      <c r="I34" s="37">
        <v>5530</v>
      </c>
      <c r="J34" s="36"/>
    </row>
    <row r="35" spans="1:10" ht="13.5">
      <c r="A35" s="41" t="s">
        <v>71</v>
      </c>
      <c r="I35" s="120"/>
      <c r="J35" s="82" t="s">
        <v>67</v>
      </c>
    </row>
    <row r="36" spans="1:10" ht="13.5">
      <c r="A36" s="49" t="s">
        <v>74</v>
      </c>
      <c r="J36" s="82" t="s">
        <v>68</v>
      </c>
    </row>
    <row r="37" spans="1:10" ht="14.25" thickBot="1">
      <c r="A37" s="41" t="s">
        <v>72</v>
      </c>
      <c r="H37" s="82" t="s">
        <v>69</v>
      </c>
      <c r="J37" s="82" t="s">
        <v>127</v>
      </c>
    </row>
    <row r="38" spans="1:10" ht="13.5">
      <c r="A38" s="127"/>
      <c r="B38" s="128" t="s">
        <v>54</v>
      </c>
      <c r="C38" s="129"/>
      <c r="D38" s="130" t="s">
        <v>56</v>
      </c>
      <c r="E38" s="131"/>
      <c r="F38" s="132">
        <v>2007</v>
      </c>
      <c r="G38" s="133">
        <v>2008</v>
      </c>
      <c r="H38" s="133">
        <v>2009</v>
      </c>
      <c r="I38" s="133">
        <v>2010</v>
      </c>
      <c r="J38" s="134"/>
    </row>
    <row r="39" spans="1:10" ht="13.5">
      <c r="A39" s="135" t="s">
        <v>48</v>
      </c>
      <c r="B39" s="28" t="s">
        <v>55</v>
      </c>
      <c r="C39" s="68" t="s">
        <v>59</v>
      </c>
      <c r="D39" s="24" t="s">
        <v>61</v>
      </c>
      <c r="E39" s="29" t="s">
        <v>60</v>
      </c>
      <c r="F39" s="30"/>
      <c r="G39" s="28"/>
      <c r="H39" s="124"/>
      <c r="I39" s="28"/>
      <c r="J39" s="136" t="s">
        <v>58</v>
      </c>
    </row>
    <row r="40" spans="1:10" ht="14.25" thickBot="1">
      <c r="A40" s="139"/>
      <c r="B40" s="140" t="s">
        <v>53</v>
      </c>
      <c r="C40" s="141" t="s">
        <v>181</v>
      </c>
      <c r="D40" s="142" t="s">
        <v>70</v>
      </c>
      <c r="E40" s="140" t="s">
        <v>57</v>
      </c>
      <c r="F40" s="143"/>
      <c r="G40" s="144"/>
      <c r="H40" s="141" t="s">
        <v>64</v>
      </c>
      <c r="I40" s="145"/>
      <c r="J40" s="146"/>
    </row>
    <row r="41" spans="1:10" ht="13.5">
      <c r="A41" s="34">
        <v>45</v>
      </c>
      <c r="B41" s="70"/>
      <c r="C41" s="78" t="s">
        <v>62</v>
      </c>
      <c r="D41" s="165" t="s">
        <v>92</v>
      </c>
      <c r="E41" s="85"/>
      <c r="F41" s="36">
        <v>4000</v>
      </c>
      <c r="G41" s="36">
        <f>SUM(G42:G44)</f>
        <v>6900</v>
      </c>
      <c r="H41" s="36">
        <f>SUM(H42:H44)</f>
        <v>6600</v>
      </c>
      <c r="I41" s="36">
        <f>SUM(I42:I44)</f>
        <v>5600</v>
      </c>
      <c r="J41" s="36"/>
    </row>
    <row r="42" spans="1:10" ht="13.5">
      <c r="A42" s="34">
        <v>45</v>
      </c>
      <c r="B42" s="70"/>
      <c r="C42" s="78" t="s">
        <v>62</v>
      </c>
      <c r="D42" s="165" t="s">
        <v>204</v>
      </c>
      <c r="E42" s="85"/>
      <c r="F42" s="36"/>
      <c r="G42" s="138">
        <v>4700</v>
      </c>
      <c r="H42" s="138">
        <v>4500</v>
      </c>
      <c r="I42" s="138">
        <v>4000</v>
      </c>
      <c r="J42" s="36"/>
    </row>
    <row r="43" spans="1:10" ht="13.5">
      <c r="A43" s="34">
        <v>45</v>
      </c>
      <c r="B43" s="70"/>
      <c r="C43" s="78" t="s">
        <v>62</v>
      </c>
      <c r="D43" s="165" t="s">
        <v>205</v>
      </c>
      <c r="E43" s="85"/>
      <c r="F43" s="36"/>
      <c r="G43" s="138">
        <v>1500</v>
      </c>
      <c r="H43" s="138">
        <v>1500</v>
      </c>
      <c r="I43" s="138">
        <v>1000</v>
      </c>
      <c r="J43" s="36"/>
    </row>
    <row r="44" spans="1:10" ht="13.5">
      <c r="A44" s="34">
        <v>45</v>
      </c>
      <c r="B44" s="70"/>
      <c r="C44" s="78" t="s">
        <v>62</v>
      </c>
      <c r="D44" s="165" t="s">
        <v>93</v>
      </c>
      <c r="E44" s="85"/>
      <c r="F44" s="37">
        <v>150</v>
      </c>
      <c r="G44" s="37">
        <v>700</v>
      </c>
      <c r="H44" s="37">
        <v>600</v>
      </c>
      <c r="I44" s="37">
        <v>600</v>
      </c>
      <c r="J44" s="36"/>
    </row>
    <row r="45" spans="1:10" ht="13.5">
      <c r="A45" s="34">
        <v>45</v>
      </c>
      <c r="B45" s="70"/>
      <c r="C45" s="78" t="s">
        <v>62</v>
      </c>
      <c r="D45" s="96" t="s">
        <v>94</v>
      </c>
      <c r="E45" s="85"/>
      <c r="F45" s="36">
        <v>5500</v>
      </c>
      <c r="G45" s="36">
        <v>8000</v>
      </c>
      <c r="H45" s="36">
        <v>8500</v>
      </c>
      <c r="I45" s="36">
        <v>8500</v>
      </c>
      <c r="J45" s="36"/>
    </row>
    <row r="46" spans="1:10" ht="13.5">
      <c r="A46" s="34">
        <v>45</v>
      </c>
      <c r="B46" s="70"/>
      <c r="C46" s="78" t="s">
        <v>62</v>
      </c>
      <c r="D46" s="165" t="s">
        <v>206</v>
      </c>
      <c r="E46" s="85"/>
      <c r="F46" s="36"/>
      <c r="G46" s="138">
        <v>8000</v>
      </c>
      <c r="H46" s="138">
        <v>8500</v>
      </c>
      <c r="I46" s="138">
        <v>8500</v>
      </c>
      <c r="J46" s="36"/>
    </row>
    <row r="47" spans="1:10" ht="13.5">
      <c r="A47" s="34">
        <v>45</v>
      </c>
      <c r="B47" s="34"/>
      <c r="C47" s="78" t="s">
        <v>62</v>
      </c>
      <c r="D47" s="94" t="s">
        <v>95</v>
      </c>
      <c r="E47" s="85"/>
      <c r="F47" s="36">
        <v>3400</v>
      </c>
      <c r="G47" s="36">
        <v>5000</v>
      </c>
      <c r="H47" s="36">
        <v>5000</v>
      </c>
      <c r="I47" s="36">
        <v>5000</v>
      </c>
      <c r="J47" s="36"/>
    </row>
    <row r="48" spans="1:10" ht="13.5">
      <c r="A48" s="34">
        <v>45</v>
      </c>
      <c r="B48" s="34"/>
      <c r="C48" s="78" t="s">
        <v>62</v>
      </c>
      <c r="D48" s="164" t="s">
        <v>215</v>
      </c>
      <c r="E48" s="85"/>
      <c r="F48" s="36"/>
      <c r="G48" s="138">
        <v>5000</v>
      </c>
      <c r="H48" s="138">
        <v>5000</v>
      </c>
      <c r="I48" s="138">
        <v>5000</v>
      </c>
      <c r="J48" s="36"/>
    </row>
    <row r="49" spans="1:10" ht="13.5">
      <c r="A49" s="46">
        <v>45</v>
      </c>
      <c r="B49" s="46"/>
      <c r="C49" s="79" t="s">
        <v>62</v>
      </c>
      <c r="D49" s="125" t="s">
        <v>226</v>
      </c>
      <c r="E49" s="119"/>
      <c r="F49" s="74">
        <f>SUM(F50:F76)+8443</f>
        <v>115163</v>
      </c>
      <c r="G49" s="74">
        <f>SUM(G50:G68,G76:G77)</f>
        <v>112230</v>
      </c>
      <c r="H49" s="74">
        <f>SUM(H50:H68,H76:H77)</f>
        <v>110077</v>
      </c>
      <c r="I49" s="74">
        <f>SUM(I50:I68,I76:I77)</f>
        <v>118120</v>
      </c>
      <c r="J49" s="126"/>
    </row>
    <row r="50" spans="1:10" ht="13.5">
      <c r="A50" s="34">
        <v>45</v>
      </c>
      <c r="B50" s="70"/>
      <c r="C50" s="78" t="s">
        <v>62</v>
      </c>
      <c r="D50" s="165" t="s">
        <v>96</v>
      </c>
      <c r="E50" s="58"/>
      <c r="F50" s="37">
        <v>1150</v>
      </c>
      <c r="G50" s="37">
        <v>1150</v>
      </c>
      <c r="H50" s="37">
        <v>1200</v>
      </c>
      <c r="I50" s="37">
        <v>1200</v>
      </c>
      <c r="J50" s="37"/>
    </row>
    <row r="51" spans="1:10" ht="13.5">
      <c r="A51" s="34">
        <v>45</v>
      </c>
      <c r="B51" s="70"/>
      <c r="C51" s="78" t="s">
        <v>62</v>
      </c>
      <c r="D51" s="165" t="s">
        <v>97</v>
      </c>
      <c r="E51" s="58"/>
      <c r="F51" s="37">
        <v>12513</v>
      </c>
      <c r="G51" s="37">
        <v>5300</v>
      </c>
      <c r="H51" s="37">
        <v>5607</v>
      </c>
      <c r="I51" s="37">
        <v>6000</v>
      </c>
      <c r="J51" s="37"/>
    </row>
    <row r="52" spans="1:10" ht="13.5">
      <c r="A52" s="34">
        <v>45</v>
      </c>
      <c r="B52" s="70"/>
      <c r="C52" s="78" t="s">
        <v>62</v>
      </c>
      <c r="D52" s="165" t="s">
        <v>98</v>
      </c>
      <c r="E52" s="58"/>
      <c r="F52" s="37">
        <v>40400</v>
      </c>
      <c r="G52" s="37">
        <v>30000</v>
      </c>
      <c r="H52" s="37">
        <v>30300</v>
      </c>
      <c r="I52" s="37">
        <v>30000</v>
      </c>
      <c r="J52" s="37"/>
    </row>
    <row r="53" spans="1:10" ht="13.5">
      <c r="A53" s="34">
        <v>45</v>
      </c>
      <c r="B53" s="70"/>
      <c r="C53" s="78" t="s">
        <v>62</v>
      </c>
      <c r="D53" s="165" t="s">
        <v>99</v>
      </c>
      <c r="E53" s="58"/>
      <c r="F53" s="37">
        <v>2100</v>
      </c>
      <c r="G53" s="37">
        <v>500</v>
      </c>
      <c r="H53" s="37">
        <v>800</v>
      </c>
      <c r="I53" s="37">
        <v>800</v>
      </c>
      <c r="J53" s="37"/>
    </row>
    <row r="54" spans="1:10" ht="13.5">
      <c r="A54" s="34">
        <v>45</v>
      </c>
      <c r="B54" s="70"/>
      <c r="C54" s="78" t="s">
        <v>62</v>
      </c>
      <c r="D54" s="165" t="s">
        <v>100</v>
      </c>
      <c r="E54" s="58"/>
      <c r="F54" s="37">
        <v>0</v>
      </c>
      <c r="G54" s="37">
        <v>0</v>
      </c>
      <c r="H54" s="37">
        <v>0</v>
      </c>
      <c r="I54" s="37">
        <v>0</v>
      </c>
      <c r="J54" s="37"/>
    </row>
    <row r="55" spans="1:10" ht="13.5">
      <c r="A55" s="34">
        <v>45</v>
      </c>
      <c r="B55" s="70"/>
      <c r="C55" s="78" t="s">
        <v>62</v>
      </c>
      <c r="D55" s="165" t="s">
        <v>101</v>
      </c>
      <c r="E55" s="58"/>
      <c r="F55" s="37">
        <v>0</v>
      </c>
      <c r="G55" s="37">
        <v>0</v>
      </c>
      <c r="H55" s="37">
        <v>0</v>
      </c>
      <c r="I55" s="37">
        <v>0</v>
      </c>
      <c r="J55" s="37"/>
    </row>
    <row r="56" spans="1:10" ht="13.5">
      <c r="A56" s="34">
        <v>45</v>
      </c>
      <c r="B56" s="70"/>
      <c r="C56" s="78" t="s">
        <v>62</v>
      </c>
      <c r="D56" s="165" t="s">
        <v>102</v>
      </c>
      <c r="E56" s="58"/>
      <c r="F56" s="37">
        <v>6000</v>
      </c>
      <c r="G56" s="37">
        <v>7000</v>
      </c>
      <c r="H56" s="37">
        <v>7000</v>
      </c>
      <c r="I56" s="37">
        <v>7000</v>
      </c>
      <c r="J56" s="37"/>
    </row>
    <row r="57" spans="1:10" ht="13.5">
      <c r="A57" s="34">
        <v>45</v>
      </c>
      <c r="B57" s="70"/>
      <c r="C57" s="78" t="s">
        <v>62</v>
      </c>
      <c r="D57" s="165" t="s">
        <v>219</v>
      </c>
      <c r="E57" s="58"/>
      <c r="F57" s="37"/>
      <c r="G57" s="37">
        <v>3000</v>
      </c>
      <c r="H57" s="37">
        <v>3000</v>
      </c>
      <c r="I57" s="37">
        <v>3000</v>
      </c>
      <c r="J57" s="37"/>
    </row>
    <row r="58" spans="1:10" ht="13.5">
      <c r="A58" s="34">
        <v>45</v>
      </c>
      <c r="B58" s="70"/>
      <c r="C58" s="78" t="s">
        <v>62</v>
      </c>
      <c r="D58" s="165" t="s">
        <v>103</v>
      </c>
      <c r="E58" s="58"/>
      <c r="F58" s="37">
        <v>0</v>
      </c>
      <c r="G58" s="37">
        <v>0</v>
      </c>
      <c r="H58" s="37">
        <v>0</v>
      </c>
      <c r="I58" s="37">
        <v>0</v>
      </c>
      <c r="J58" s="37"/>
    </row>
    <row r="59" spans="1:10" ht="13.5">
      <c r="A59" s="34">
        <v>45</v>
      </c>
      <c r="B59" s="70"/>
      <c r="C59" s="78" t="s">
        <v>62</v>
      </c>
      <c r="D59" s="165" t="s">
        <v>104</v>
      </c>
      <c r="E59" s="58"/>
      <c r="F59" s="37">
        <v>4000</v>
      </c>
      <c r="G59" s="37">
        <v>6000</v>
      </c>
      <c r="H59" s="37">
        <v>6100</v>
      </c>
      <c r="I59" s="37">
        <v>6000</v>
      </c>
      <c r="J59" s="37"/>
    </row>
    <row r="60" spans="1:10" ht="13.5">
      <c r="A60" s="34">
        <v>45</v>
      </c>
      <c r="B60" s="70"/>
      <c r="C60" s="78" t="s">
        <v>62</v>
      </c>
      <c r="D60" s="165" t="s">
        <v>105</v>
      </c>
      <c r="E60" s="58"/>
      <c r="F60" s="37">
        <v>200</v>
      </c>
      <c r="G60" s="37">
        <v>200</v>
      </c>
      <c r="H60" s="37">
        <v>200</v>
      </c>
      <c r="I60" s="37">
        <v>300</v>
      </c>
      <c r="J60" s="37"/>
    </row>
    <row r="61" spans="1:10" ht="13.5">
      <c r="A61" s="34">
        <v>45</v>
      </c>
      <c r="B61" s="70"/>
      <c r="C61" s="78" t="s">
        <v>62</v>
      </c>
      <c r="D61" s="165" t="s">
        <v>112</v>
      </c>
      <c r="E61" s="58"/>
      <c r="F61" s="37">
        <v>1300</v>
      </c>
      <c r="G61" s="37">
        <v>1320</v>
      </c>
      <c r="H61" s="37">
        <v>1320</v>
      </c>
      <c r="I61" s="37">
        <v>1400</v>
      </c>
      <c r="J61" s="37"/>
    </row>
    <row r="62" spans="1:10" ht="13.5">
      <c r="A62" s="34">
        <v>45</v>
      </c>
      <c r="B62" s="70"/>
      <c r="C62" s="78" t="s">
        <v>62</v>
      </c>
      <c r="D62" s="165" t="s">
        <v>173</v>
      </c>
      <c r="E62" s="58"/>
      <c r="F62" s="37">
        <v>25000</v>
      </c>
      <c r="G62" s="37">
        <v>25000</v>
      </c>
      <c r="H62" s="37">
        <v>25000</v>
      </c>
      <c r="I62" s="37">
        <v>25000</v>
      </c>
      <c r="J62" s="37"/>
    </row>
    <row r="63" spans="1:10" ht="13.5">
      <c r="A63" s="34">
        <v>45</v>
      </c>
      <c r="B63" s="70"/>
      <c r="C63" s="78" t="s">
        <v>62</v>
      </c>
      <c r="D63" s="165" t="s">
        <v>106</v>
      </c>
      <c r="E63" s="58"/>
      <c r="F63" s="37">
        <v>50</v>
      </c>
      <c r="G63" s="37">
        <v>50</v>
      </c>
      <c r="H63" s="37">
        <v>50</v>
      </c>
      <c r="I63" s="37">
        <v>50</v>
      </c>
      <c r="J63" s="37"/>
    </row>
    <row r="64" spans="1:10" ht="13.5">
      <c r="A64" s="34">
        <v>45</v>
      </c>
      <c r="B64" s="70"/>
      <c r="C64" s="78" t="s">
        <v>62</v>
      </c>
      <c r="D64" s="165" t="s">
        <v>107</v>
      </c>
      <c r="E64" s="58"/>
      <c r="F64" s="37">
        <v>0</v>
      </c>
      <c r="G64" s="37">
        <v>2500</v>
      </c>
      <c r="H64" s="37">
        <v>2900</v>
      </c>
      <c r="I64" s="37">
        <v>2400</v>
      </c>
      <c r="J64" s="37"/>
    </row>
    <row r="65" spans="1:10" ht="13.5">
      <c r="A65" s="34">
        <v>45</v>
      </c>
      <c r="B65" s="70"/>
      <c r="C65" s="78" t="s">
        <v>62</v>
      </c>
      <c r="D65" s="165" t="s">
        <v>108</v>
      </c>
      <c r="E65" s="58"/>
      <c r="F65" s="37">
        <v>0</v>
      </c>
      <c r="G65" s="37">
        <v>0</v>
      </c>
      <c r="H65" s="37">
        <v>0</v>
      </c>
      <c r="I65" s="37">
        <v>0</v>
      </c>
      <c r="J65" s="37"/>
    </row>
    <row r="66" spans="1:10" ht="13.5">
      <c r="A66" s="34">
        <v>45</v>
      </c>
      <c r="B66" s="70"/>
      <c r="C66" s="78" t="s">
        <v>62</v>
      </c>
      <c r="D66" s="165" t="s">
        <v>109</v>
      </c>
      <c r="E66" s="58"/>
      <c r="F66" s="37">
        <v>2500</v>
      </c>
      <c r="G66" s="37">
        <v>2740</v>
      </c>
      <c r="H66" s="37">
        <v>2200</v>
      </c>
      <c r="I66" s="37">
        <v>3000</v>
      </c>
      <c r="J66" s="37"/>
    </row>
    <row r="67" spans="1:10" ht="13.5">
      <c r="A67" s="34">
        <v>45</v>
      </c>
      <c r="B67" s="70"/>
      <c r="C67" s="78" t="s">
        <v>62</v>
      </c>
      <c r="D67" s="165" t="s">
        <v>168</v>
      </c>
      <c r="E67" s="58"/>
      <c r="F67" s="37">
        <v>0</v>
      </c>
      <c r="G67" s="37">
        <v>0</v>
      </c>
      <c r="H67" s="37">
        <v>0</v>
      </c>
      <c r="I67" s="37">
        <v>0</v>
      </c>
      <c r="J67" s="37"/>
    </row>
    <row r="68" spans="1:10" ht="13.5">
      <c r="A68" s="34">
        <v>45</v>
      </c>
      <c r="B68" s="69"/>
      <c r="C68" s="78" t="s">
        <v>62</v>
      </c>
      <c r="D68" s="166" t="s">
        <v>110</v>
      </c>
      <c r="E68" s="58"/>
      <c r="F68" s="37">
        <v>0</v>
      </c>
      <c r="G68" s="37">
        <v>0</v>
      </c>
      <c r="H68" s="37">
        <v>0</v>
      </c>
      <c r="I68" s="37">
        <v>0</v>
      </c>
      <c r="J68" s="37"/>
    </row>
    <row r="69" ht="13.5" customHeight="1">
      <c r="J69" s="82" t="s">
        <v>67</v>
      </c>
    </row>
    <row r="70" spans="1:10" ht="13.5" customHeight="1">
      <c r="A70" s="41" t="s">
        <v>71</v>
      </c>
      <c r="J70" s="82" t="s">
        <v>68</v>
      </c>
    </row>
    <row r="71" spans="1:10" ht="13.5" customHeight="1">
      <c r="A71" s="49" t="s">
        <v>74</v>
      </c>
      <c r="J71" s="82" t="s">
        <v>128</v>
      </c>
    </row>
    <row r="72" spans="1:10" ht="13.5" customHeight="1" thickBot="1">
      <c r="A72" s="41" t="s">
        <v>72</v>
      </c>
      <c r="J72" s="82" t="s">
        <v>69</v>
      </c>
    </row>
    <row r="73" spans="1:10" ht="13.5" customHeight="1">
      <c r="A73" s="22"/>
      <c r="B73" s="56" t="s">
        <v>54</v>
      </c>
      <c r="C73" s="129"/>
      <c r="D73" s="130" t="s">
        <v>56</v>
      </c>
      <c r="E73" s="131"/>
      <c r="F73" s="132">
        <v>2007</v>
      </c>
      <c r="G73" s="133">
        <v>2008</v>
      </c>
      <c r="H73" s="133">
        <v>2009</v>
      </c>
      <c r="I73" s="133">
        <v>2010</v>
      </c>
      <c r="J73" s="134"/>
    </row>
    <row r="74" spans="1:10" ht="13.5" customHeight="1">
      <c r="A74" s="29" t="s">
        <v>48</v>
      </c>
      <c r="B74" s="28" t="s">
        <v>55</v>
      </c>
      <c r="C74" s="68" t="s">
        <v>59</v>
      </c>
      <c r="D74" s="24" t="s">
        <v>61</v>
      </c>
      <c r="E74" s="29" t="s">
        <v>60</v>
      </c>
      <c r="F74" s="30"/>
      <c r="G74" s="28"/>
      <c r="H74" s="124"/>
      <c r="I74" s="28"/>
      <c r="J74" s="136" t="s">
        <v>58</v>
      </c>
    </row>
    <row r="75" spans="1:10" ht="13.5" customHeight="1" thickBot="1">
      <c r="A75" s="71"/>
      <c r="B75" s="29" t="s">
        <v>53</v>
      </c>
      <c r="C75" s="141" t="s">
        <v>181</v>
      </c>
      <c r="D75" s="142" t="s">
        <v>70</v>
      </c>
      <c r="E75" s="140" t="s">
        <v>57</v>
      </c>
      <c r="F75" s="143"/>
      <c r="G75" s="144"/>
      <c r="H75" s="141" t="s">
        <v>64</v>
      </c>
      <c r="I75" s="145"/>
      <c r="J75" s="146"/>
    </row>
    <row r="76" spans="1:10" ht="13.5" customHeight="1">
      <c r="A76" s="34">
        <v>45</v>
      </c>
      <c r="B76" s="70"/>
      <c r="C76" s="78" t="s">
        <v>62</v>
      </c>
      <c r="D76" s="165" t="s">
        <v>111</v>
      </c>
      <c r="E76" s="58"/>
      <c r="F76" s="37">
        <v>9500</v>
      </c>
      <c r="G76" s="37">
        <v>12500</v>
      </c>
      <c r="H76" s="37">
        <v>12500</v>
      </c>
      <c r="I76" s="37">
        <v>12500</v>
      </c>
      <c r="J76" s="37"/>
    </row>
    <row r="77" spans="1:10" ht="13.5" customHeight="1">
      <c r="A77" s="34">
        <v>45</v>
      </c>
      <c r="B77" s="69"/>
      <c r="C77" s="78" t="s">
        <v>62</v>
      </c>
      <c r="D77" s="168" t="s">
        <v>207</v>
      </c>
      <c r="E77" s="58"/>
      <c r="F77" s="37"/>
      <c r="G77" s="37">
        <v>14970</v>
      </c>
      <c r="H77" s="37">
        <v>11900</v>
      </c>
      <c r="I77" s="37">
        <v>19470</v>
      </c>
      <c r="J77" s="37"/>
    </row>
    <row r="78" spans="1:10" ht="13.5" customHeight="1">
      <c r="A78" s="34">
        <v>45</v>
      </c>
      <c r="B78" s="69"/>
      <c r="C78" s="78" t="s">
        <v>62</v>
      </c>
      <c r="D78" s="106" t="s">
        <v>10</v>
      </c>
      <c r="E78" s="86"/>
      <c r="F78" s="35">
        <f>F79+F82+F101+F110+F111+F112+F113</f>
        <v>151800</v>
      </c>
      <c r="G78" s="35">
        <f>G79+G82</f>
        <v>238670</v>
      </c>
      <c r="H78" s="35">
        <f>H79+H82+H101+H110+H111+H112+H113</f>
        <v>187000</v>
      </c>
      <c r="I78" s="35">
        <f>I79+I82+I101+I110+I111+I112+I113</f>
        <v>190530</v>
      </c>
      <c r="J78" s="37"/>
    </row>
    <row r="79" spans="1:10" ht="13.5" customHeight="1">
      <c r="A79" s="34">
        <v>45</v>
      </c>
      <c r="B79" s="46"/>
      <c r="C79" s="78" t="s">
        <v>62</v>
      </c>
      <c r="D79" s="107" t="s">
        <v>228</v>
      </c>
      <c r="E79" s="58"/>
      <c r="F79" s="37">
        <v>100000</v>
      </c>
      <c r="G79" s="37">
        <v>200000</v>
      </c>
      <c r="H79" s="37">
        <v>150000</v>
      </c>
      <c r="I79" s="37">
        <v>150000</v>
      </c>
      <c r="J79" s="37"/>
    </row>
    <row r="80" spans="1:10" ht="13.5" customHeight="1">
      <c r="A80" s="34">
        <v>45</v>
      </c>
      <c r="B80" s="46"/>
      <c r="C80" s="78" t="s">
        <v>62</v>
      </c>
      <c r="D80" s="167" t="s">
        <v>224</v>
      </c>
      <c r="E80" s="58"/>
      <c r="F80" s="37">
        <v>0</v>
      </c>
      <c r="G80" s="37">
        <v>0</v>
      </c>
      <c r="H80" s="37">
        <v>0</v>
      </c>
      <c r="I80" s="37">
        <v>0</v>
      </c>
      <c r="J80" s="37"/>
    </row>
    <row r="81" spans="1:10" ht="13.5" customHeight="1">
      <c r="A81" s="34">
        <v>45</v>
      </c>
      <c r="B81" s="46"/>
      <c r="C81" s="78" t="s">
        <v>62</v>
      </c>
      <c r="D81" s="167" t="s">
        <v>225</v>
      </c>
      <c r="E81" s="58"/>
      <c r="F81" s="37">
        <v>0</v>
      </c>
      <c r="G81" s="37">
        <v>200000</v>
      </c>
      <c r="H81" s="37">
        <v>150000</v>
      </c>
      <c r="I81" s="37">
        <v>150000</v>
      </c>
      <c r="J81" s="37"/>
    </row>
    <row r="82" spans="1:10" ht="13.5" customHeight="1">
      <c r="A82" s="34">
        <v>45</v>
      </c>
      <c r="B82" s="34"/>
      <c r="C82" s="78" t="s">
        <v>62</v>
      </c>
      <c r="D82" s="55" t="s">
        <v>227</v>
      </c>
      <c r="E82" s="58"/>
      <c r="F82" s="37">
        <f>SUM(F83:F99)</f>
        <v>51800</v>
      </c>
      <c r="G82" s="37">
        <f>SUM(G83:G99)</f>
        <v>38670</v>
      </c>
      <c r="H82" s="37">
        <f>SUM(H83:H99)</f>
        <v>37000</v>
      </c>
      <c r="I82" s="37">
        <f>SUM(I83:I99)</f>
        <v>40530</v>
      </c>
      <c r="J82" s="37"/>
    </row>
    <row r="83" spans="1:10" ht="13.5" customHeight="1">
      <c r="A83" s="34">
        <v>45</v>
      </c>
      <c r="B83" s="34"/>
      <c r="C83" s="78" t="s">
        <v>62</v>
      </c>
      <c r="D83" s="108" t="s">
        <v>183</v>
      </c>
      <c r="E83" s="58"/>
      <c r="F83" s="37">
        <v>0</v>
      </c>
      <c r="G83" s="37">
        <v>0</v>
      </c>
      <c r="H83" s="37">
        <v>0</v>
      </c>
      <c r="I83" s="37">
        <v>0</v>
      </c>
      <c r="J83" s="37"/>
    </row>
    <row r="84" spans="1:10" ht="13.5" customHeight="1">
      <c r="A84" s="34">
        <v>45</v>
      </c>
      <c r="B84" s="34"/>
      <c r="C84" s="78" t="s">
        <v>62</v>
      </c>
      <c r="D84" s="108" t="s">
        <v>191</v>
      </c>
      <c r="E84" s="58"/>
      <c r="F84" s="37">
        <v>0</v>
      </c>
      <c r="G84" s="37">
        <v>0</v>
      </c>
      <c r="H84" s="37">
        <v>0</v>
      </c>
      <c r="I84" s="37">
        <v>0</v>
      </c>
      <c r="J84" s="37"/>
    </row>
    <row r="85" spans="1:10" ht="13.5" customHeight="1">
      <c r="A85" s="34">
        <v>45</v>
      </c>
      <c r="B85" s="34"/>
      <c r="C85" s="78" t="s">
        <v>62</v>
      </c>
      <c r="D85" s="108">
        <v>642003</v>
      </c>
      <c r="E85" s="58"/>
      <c r="F85" s="37">
        <v>0</v>
      </c>
      <c r="G85" s="37">
        <v>0</v>
      </c>
      <c r="H85" s="37">
        <v>0</v>
      </c>
      <c r="I85" s="37">
        <v>0</v>
      </c>
      <c r="J85" s="37"/>
    </row>
    <row r="86" spans="1:10" ht="13.5" customHeight="1">
      <c r="A86" s="34">
        <v>45</v>
      </c>
      <c r="B86" s="34"/>
      <c r="C86" s="78" t="s">
        <v>62</v>
      </c>
      <c r="D86" s="108" t="s">
        <v>184</v>
      </c>
      <c r="E86" s="58"/>
      <c r="F86" s="37">
        <v>0</v>
      </c>
      <c r="G86" s="37">
        <v>0</v>
      </c>
      <c r="H86" s="37">
        <v>0</v>
      </c>
      <c r="I86" s="37">
        <v>0</v>
      </c>
      <c r="J86" s="37"/>
    </row>
    <row r="87" spans="1:10" ht="13.5" customHeight="1">
      <c r="A87" s="34">
        <v>45</v>
      </c>
      <c r="B87" s="34"/>
      <c r="C87" s="78" t="s">
        <v>62</v>
      </c>
      <c r="D87" s="108" t="s">
        <v>185</v>
      </c>
      <c r="E87" s="58"/>
      <c r="F87" s="37">
        <v>0</v>
      </c>
      <c r="G87" s="37">
        <v>0</v>
      </c>
      <c r="H87" s="37">
        <v>0</v>
      </c>
      <c r="I87" s="37">
        <v>0</v>
      </c>
      <c r="J87" s="37"/>
    </row>
    <row r="88" spans="1:10" ht="13.5" customHeight="1">
      <c r="A88" s="34">
        <v>45</v>
      </c>
      <c r="B88" s="34"/>
      <c r="C88" s="78" t="s">
        <v>62</v>
      </c>
      <c r="D88" s="108" t="s">
        <v>186</v>
      </c>
      <c r="E88" s="58"/>
      <c r="F88" s="37">
        <v>0</v>
      </c>
      <c r="G88" s="37">
        <v>35</v>
      </c>
      <c r="H88" s="37">
        <v>0</v>
      </c>
      <c r="I88" s="37">
        <v>35</v>
      </c>
      <c r="J88" s="37"/>
    </row>
    <row r="89" spans="1:10" ht="13.5" customHeight="1">
      <c r="A89" s="34">
        <v>45</v>
      </c>
      <c r="B89" s="34"/>
      <c r="C89" s="78" t="s">
        <v>62</v>
      </c>
      <c r="D89" s="108" t="s">
        <v>192</v>
      </c>
      <c r="E89" s="58"/>
      <c r="F89" s="37">
        <v>0</v>
      </c>
      <c r="G89" s="37">
        <v>0</v>
      </c>
      <c r="H89" s="37">
        <v>0</v>
      </c>
      <c r="I89" s="37">
        <v>0</v>
      </c>
      <c r="J89" s="37"/>
    </row>
    <row r="90" spans="1:10" ht="13.5" customHeight="1">
      <c r="A90" s="34">
        <v>45</v>
      </c>
      <c r="B90" s="34"/>
      <c r="C90" s="78" t="s">
        <v>62</v>
      </c>
      <c r="D90" s="108" t="s">
        <v>187</v>
      </c>
      <c r="E90" s="58"/>
      <c r="F90" s="37">
        <v>0</v>
      </c>
      <c r="G90" s="37">
        <v>0</v>
      </c>
      <c r="H90" s="37">
        <v>0</v>
      </c>
      <c r="I90" s="37">
        <v>0</v>
      </c>
      <c r="J90" s="37"/>
    </row>
    <row r="91" spans="1:10" ht="13.5" customHeight="1">
      <c r="A91" s="34">
        <v>45</v>
      </c>
      <c r="B91" s="34"/>
      <c r="C91" s="78" t="s">
        <v>62</v>
      </c>
      <c r="D91" s="108" t="s">
        <v>188</v>
      </c>
      <c r="E91" s="58"/>
      <c r="F91" s="37">
        <v>0</v>
      </c>
      <c r="G91" s="37">
        <v>0</v>
      </c>
      <c r="H91" s="37">
        <v>0</v>
      </c>
      <c r="I91" s="37">
        <v>0</v>
      </c>
      <c r="J91" s="37"/>
    </row>
    <row r="92" spans="1:10" ht="13.5" customHeight="1">
      <c r="A92" s="34">
        <v>45</v>
      </c>
      <c r="B92" s="34"/>
      <c r="C92" s="78" t="s">
        <v>62</v>
      </c>
      <c r="D92" s="108" t="s">
        <v>189</v>
      </c>
      <c r="E92" s="58"/>
      <c r="F92" s="37">
        <v>0</v>
      </c>
      <c r="G92" s="37">
        <v>0</v>
      </c>
      <c r="H92" s="37">
        <v>0</v>
      </c>
      <c r="I92" s="37">
        <v>0</v>
      </c>
      <c r="J92" s="37"/>
    </row>
    <row r="93" spans="1:10" ht="13.5" customHeight="1">
      <c r="A93" s="34">
        <v>45</v>
      </c>
      <c r="B93" s="34"/>
      <c r="C93" s="78" t="s">
        <v>62</v>
      </c>
      <c r="D93" s="108" t="s">
        <v>190</v>
      </c>
      <c r="E93" s="58"/>
      <c r="F93" s="37">
        <v>0</v>
      </c>
      <c r="G93" s="37">
        <v>0</v>
      </c>
      <c r="H93" s="37">
        <v>0</v>
      </c>
      <c r="I93" s="37">
        <v>0</v>
      </c>
      <c r="J93" s="37"/>
    </row>
    <row r="94" spans="1:10" ht="13.5" customHeight="1">
      <c r="A94" s="34">
        <v>45</v>
      </c>
      <c r="B94" s="34"/>
      <c r="C94" s="78" t="s">
        <v>62</v>
      </c>
      <c r="D94" s="108" t="s">
        <v>113</v>
      </c>
      <c r="E94" s="58"/>
      <c r="F94" s="42">
        <v>1000</v>
      </c>
      <c r="G94" s="42">
        <v>1000</v>
      </c>
      <c r="H94" s="42"/>
      <c r="I94" s="42"/>
      <c r="J94" s="37"/>
    </row>
    <row r="95" spans="1:10" ht="13.5" customHeight="1">
      <c r="A95" s="34">
        <v>45</v>
      </c>
      <c r="B95" s="34"/>
      <c r="C95" s="78" t="s">
        <v>62</v>
      </c>
      <c r="D95" s="108" t="s">
        <v>114</v>
      </c>
      <c r="E95" s="58"/>
      <c r="F95" s="42">
        <v>400</v>
      </c>
      <c r="G95" s="42">
        <v>2140</v>
      </c>
      <c r="H95" s="42">
        <v>1600</v>
      </c>
      <c r="I95" s="42">
        <v>5000</v>
      </c>
      <c r="J95" s="37"/>
    </row>
    <row r="96" spans="1:10" ht="13.5" customHeight="1">
      <c r="A96" s="34">
        <v>45</v>
      </c>
      <c r="B96" s="34"/>
      <c r="C96" s="78" t="s">
        <v>62</v>
      </c>
      <c r="D96" s="108" t="s">
        <v>115</v>
      </c>
      <c r="E96" s="58"/>
      <c r="F96" s="37">
        <v>50000</v>
      </c>
      <c r="G96" s="37">
        <v>35000</v>
      </c>
      <c r="H96" s="37">
        <v>35000</v>
      </c>
      <c r="I96" s="37">
        <v>35000</v>
      </c>
      <c r="J96" s="37"/>
    </row>
    <row r="97" spans="1:10" ht="13.5" customHeight="1">
      <c r="A97" s="34">
        <v>45</v>
      </c>
      <c r="B97" s="34"/>
      <c r="C97" s="78" t="s">
        <v>62</v>
      </c>
      <c r="D97" s="108" t="s">
        <v>171</v>
      </c>
      <c r="E97" s="58"/>
      <c r="F97" s="37">
        <v>200</v>
      </c>
      <c r="G97" s="37">
        <v>295</v>
      </c>
      <c r="H97" s="37">
        <v>200</v>
      </c>
      <c r="I97" s="37">
        <v>295</v>
      </c>
      <c r="J97" s="37"/>
    </row>
    <row r="98" spans="1:10" ht="13.5" customHeight="1">
      <c r="A98" s="34">
        <v>45</v>
      </c>
      <c r="B98" s="34"/>
      <c r="C98" s="78" t="s">
        <v>62</v>
      </c>
      <c r="D98" s="108" t="s">
        <v>179</v>
      </c>
      <c r="E98" s="58"/>
      <c r="F98" s="37">
        <v>0</v>
      </c>
      <c r="G98" s="37">
        <v>0</v>
      </c>
      <c r="H98" s="37">
        <v>0</v>
      </c>
      <c r="I98" s="37">
        <v>0</v>
      </c>
      <c r="J98" s="37"/>
    </row>
    <row r="99" spans="1:10" ht="13.5" customHeight="1">
      <c r="A99" s="34">
        <v>45</v>
      </c>
      <c r="B99" s="34"/>
      <c r="C99" s="78" t="s">
        <v>62</v>
      </c>
      <c r="D99" s="108" t="s">
        <v>172</v>
      </c>
      <c r="E99" s="58"/>
      <c r="F99" s="37">
        <v>200</v>
      </c>
      <c r="G99" s="37">
        <v>200</v>
      </c>
      <c r="H99" s="37">
        <v>200</v>
      </c>
      <c r="I99" s="37">
        <v>200</v>
      </c>
      <c r="J99" s="37"/>
    </row>
    <row r="100" spans="1:10" ht="13.5" customHeight="1">
      <c r="A100" s="34">
        <v>45</v>
      </c>
      <c r="B100" s="34"/>
      <c r="C100" s="78" t="s">
        <v>62</v>
      </c>
      <c r="D100" s="108" t="s">
        <v>180</v>
      </c>
      <c r="E100" s="58"/>
      <c r="F100" s="37">
        <v>0</v>
      </c>
      <c r="G100" s="37">
        <v>0</v>
      </c>
      <c r="H100" s="37">
        <v>0</v>
      </c>
      <c r="I100" s="37">
        <v>0</v>
      </c>
      <c r="J100" s="37"/>
    </row>
    <row r="101" spans="1:10" ht="13.5" customHeight="1">
      <c r="A101" s="34">
        <v>45</v>
      </c>
      <c r="B101" s="34"/>
      <c r="C101" s="78" t="s">
        <v>62</v>
      </c>
      <c r="D101" s="55" t="s">
        <v>229</v>
      </c>
      <c r="E101" s="58"/>
      <c r="F101" s="37">
        <v>0</v>
      </c>
      <c r="G101" s="37">
        <v>0</v>
      </c>
      <c r="H101" s="37">
        <v>0</v>
      </c>
      <c r="I101" s="37">
        <v>0</v>
      </c>
      <c r="J101" s="37"/>
    </row>
    <row r="102" spans="1:10" ht="13.5" customHeight="1">
      <c r="A102" s="34">
        <v>45</v>
      </c>
      <c r="B102" s="34"/>
      <c r="C102" s="78" t="s">
        <v>62</v>
      </c>
      <c r="D102" s="108" t="s">
        <v>116</v>
      </c>
      <c r="E102" s="58"/>
      <c r="F102" s="37">
        <v>0</v>
      </c>
      <c r="G102" s="37">
        <v>0</v>
      </c>
      <c r="H102" s="37">
        <v>0</v>
      </c>
      <c r="I102" s="37">
        <v>0</v>
      </c>
      <c r="J102" s="37"/>
    </row>
    <row r="103" ht="13.5" customHeight="1">
      <c r="J103" s="82" t="s">
        <v>67</v>
      </c>
    </row>
    <row r="104" spans="1:10" ht="13.5" customHeight="1">
      <c r="A104" s="41" t="s">
        <v>71</v>
      </c>
      <c r="J104" s="82" t="s">
        <v>68</v>
      </c>
    </row>
    <row r="105" spans="1:10" ht="13.5" customHeight="1">
      <c r="A105" s="49" t="s">
        <v>74</v>
      </c>
      <c r="J105" s="82" t="s">
        <v>163</v>
      </c>
    </row>
    <row r="106" spans="1:10" ht="13.5" customHeight="1" thickBot="1">
      <c r="A106" s="41" t="s">
        <v>72</v>
      </c>
      <c r="J106" s="82" t="s">
        <v>69</v>
      </c>
    </row>
    <row r="107" spans="1:10" ht="13.5" customHeight="1">
      <c r="A107" s="22"/>
      <c r="B107" s="56" t="s">
        <v>54</v>
      </c>
      <c r="C107" s="129"/>
      <c r="D107" s="130" t="s">
        <v>56</v>
      </c>
      <c r="E107" s="131"/>
      <c r="F107" s="132">
        <v>2007</v>
      </c>
      <c r="G107" s="133">
        <v>2008</v>
      </c>
      <c r="H107" s="133">
        <v>2009</v>
      </c>
      <c r="I107" s="133">
        <v>2010</v>
      </c>
      <c r="J107" s="134"/>
    </row>
    <row r="108" spans="1:10" ht="13.5" customHeight="1">
      <c r="A108" s="29" t="s">
        <v>48</v>
      </c>
      <c r="B108" s="28" t="s">
        <v>55</v>
      </c>
      <c r="C108" s="68" t="s">
        <v>59</v>
      </c>
      <c r="D108" s="24" t="s">
        <v>61</v>
      </c>
      <c r="E108" s="29" t="s">
        <v>60</v>
      </c>
      <c r="F108" s="30"/>
      <c r="G108" s="28"/>
      <c r="H108" s="124"/>
      <c r="I108" s="28"/>
      <c r="J108" s="136" t="s">
        <v>58</v>
      </c>
    </row>
    <row r="109" spans="1:10" ht="13.5" customHeight="1" thickBot="1">
      <c r="A109" s="71"/>
      <c r="B109" s="29" t="s">
        <v>53</v>
      </c>
      <c r="C109" s="141" t="s">
        <v>181</v>
      </c>
      <c r="D109" s="142" t="s">
        <v>70</v>
      </c>
      <c r="E109" s="140" t="s">
        <v>57</v>
      </c>
      <c r="F109" s="143"/>
      <c r="G109" s="144"/>
      <c r="H109" s="141" t="s">
        <v>64</v>
      </c>
      <c r="I109" s="145"/>
      <c r="J109" s="146"/>
    </row>
    <row r="110" spans="1:10" ht="13.5" customHeight="1">
      <c r="A110" s="34">
        <v>45</v>
      </c>
      <c r="B110" s="34"/>
      <c r="C110" s="78" t="s">
        <v>62</v>
      </c>
      <c r="D110" s="55" t="s">
        <v>234</v>
      </c>
      <c r="E110" s="58"/>
      <c r="F110" s="37">
        <v>0</v>
      </c>
      <c r="G110" s="37">
        <v>0</v>
      </c>
      <c r="H110" s="37">
        <v>0</v>
      </c>
      <c r="I110" s="37">
        <v>0</v>
      </c>
      <c r="J110" s="37"/>
    </row>
    <row r="111" spans="1:10" ht="13.5" customHeight="1">
      <c r="A111" s="34">
        <v>45</v>
      </c>
      <c r="B111" s="34"/>
      <c r="C111" s="78" t="s">
        <v>62</v>
      </c>
      <c r="D111" s="55" t="s">
        <v>235</v>
      </c>
      <c r="E111" s="58"/>
      <c r="F111" s="37">
        <v>0</v>
      </c>
      <c r="G111" s="37">
        <v>0</v>
      </c>
      <c r="H111" s="37">
        <v>0</v>
      </c>
      <c r="I111" s="37">
        <v>0</v>
      </c>
      <c r="J111" s="37"/>
    </row>
    <row r="112" spans="1:10" ht="13.5" customHeight="1">
      <c r="A112" s="34">
        <v>45</v>
      </c>
      <c r="B112" s="34"/>
      <c r="C112" s="78" t="s">
        <v>62</v>
      </c>
      <c r="D112" s="55" t="s">
        <v>236</v>
      </c>
      <c r="E112" s="58"/>
      <c r="F112" s="37">
        <v>0</v>
      </c>
      <c r="G112" s="37">
        <v>0</v>
      </c>
      <c r="H112" s="37">
        <v>0</v>
      </c>
      <c r="I112" s="37">
        <v>0</v>
      </c>
      <c r="J112" s="37"/>
    </row>
    <row r="113" spans="1:10" ht="13.5" customHeight="1">
      <c r="A113" s="34">
        <v>45</v>
      </c>
      <c r="B113" s="34"/>
      <c r="C113" s="78" t="s">
        <v>62</v>
      </c>
      <c r="D113" s="55" t="s">
        <v>237</v>
      </c>
      <c r="E113" s="58"/>
      <c r="F113" s="37">
        <v>0</v>
      </c>
      <c r="G113" s="37">
        <v>0</v>
      </c>
      <c r="H113" s="37">
        <v>0</v>
      </c>
      <c r="I113" s="37">
        <v>0</v>
      </c>
      <c r="J113" s="37"/>
    </row>
    <row r="114" spans="1:10" ht="13.5" customHeight="1">
      <c r="A114" s="34">
        <v>45</v>
      </c>
      <c r="B114" s="69"/>
      <c r="C114" s="78" t="s">
        <v>62</v>
      </c>
      <c r="D114" s="169" t="s">
        <v>230</v>
      </c>
      <c r="E114" s="58"/>
      <c r="F114" s="37">
        <v>0</v>
      </c>
      <c r="G114" s="37">
        <v>0</v>
      </c>
      <c r="H114" s="37">
        <v>0</v>
      </c>
      <c r="I114" s="37">
        <v>0</v>
      </c>
      <c r="J114" s="37"/>
    </row>
    <row r="115" spans="1:10" ht="13.5">
      <c r="A115" s="34">
        <v>45</v>
      </c>
      <c r="B115" s="69"/>
      <c r="C115" s="78" t="s">
        <v>62</v>
      </c>
      <c r="D115" s="104" t="s">
        <v>11</v>
      </c>
      <c r="E115" s="85"/>
      <c r="F115" s="35">
        <f>SUM(F116:F118)</f>
        <v>0</v>
      </c>
      <c r="G115" s="35">
        <f>SUM(G116:G118)</f>
        <v>0</v>
      </c>
      <c r="H115" s="35">
        <f>SUM(H116:H118)</f>
        <v>0</v>
      </c>
      <c r="I115" s="35">
        <f>SUM(I116:I118)</f>
        <v>0</v>
      </c>
      <c r="J115" s="35"/>
    </row>
    <row r="116" spans="1:10" ht="13.5">
      <c r="A116" s="34">
        <v>45</v>
      </c>
      <c r="B116" s="34"/>
      <c r="C116" s="78" t="s">
        <v>62</v>
      </c>
      <c r="D116" s="105" t="s">
        <v>233</v>
      </c>
      <c r="E116" s="58"/>
      <c r="F116" s="37">
        <v>0</v>
      </c>
      <c r="G116" s="37">
        <v>0</v>
      </c>
      <c r="H116" s="37">
        <v>0</v>
      </c>
      <c r="I116" s="37">
        <v>0</v>
      </c>
      <c r="J116" s="37"/>
    </row>
    <row r="117" spans="1:10" ht="13.5">
      <c r="A117" s="34">
        <v>45</v>
      </c>
      <c r="B117" s="34"/>
      <c r="C117" s="78" t="s">
        <v>62</v>
      </c>
      <c r="D117" s="168" t="s">
        <v>117</v>
      </c>
      <c r="E117" s="58"/>
      <c r="F117" s="37">
        <v>0</v>
      </c>
      <c r="G117" s="37">
        <v>0</v>
      </c>
      <c r="H117" s="37">
        <v>0</v>
      </c>
      <c r="I117" s="37">
        <v>0</v>
      </c>
      <c r="J117" s="37"/>
    </row>
    <row r="118" spans="1:10" ht="13.5">
      <c r="A118" s="34">
        <v>45</v>
      </c>
      <c r="B118" s="34"/>
      <c r="C118" s="78" t="s">
        <v>62</v>
      </c>
      <c r="D118" s="105" t="s">
        <v>232</v>
      </c>
      <c r="E118" s="58"/>
      <c r="F118" s="37">
        <v>0</v>
      </c>
      <c r="G118" s="37">
        <v>0</v>
      </c>
      <c r="H118" s="37">
        <v>0</v>
      </c>
      <c r="I118" s="37">
        <v>0</v>
      </c>
      <c r="J118" s="37"/>
    </row>
    <row r="119" spans="1:10" ht="13.5">
      <c r="A119" s="34">
        <v>45</v>
      </c>
      <c r="B119" s="69"/>
      <c r="C119" s="78" t="s">
        <v>62</v>
      </c>
      <c r="D119" s="84" t="s">
        <v>118</v>
      </c>
      <c r="E119" s="58"/>
      <c r="F119" s="37">
        <v>0</v>
      </c>
      <c r="G119" s="37">
        <v>0</v>
      </c>
      <c r="H119" s="37">
        <v>0</v>
      </c>
      <c r="I119" s="37">
        <v>0</v>
      </c>
      <c r="J119" s="37"/>
    </row>
    <row r="120" spans="1:10" ht="13.5">
      <c r="A120" s="34">
        <v>45</v>
      </c>
      <c r="B120" s="69"/>
      <c r="C120" s="78" t="s">
        <v>62</v>
      </c>
      <c r="D120" s="166" t="s">
        <v>119</v>
      </c>
      <c r="E120" s="58"/>
      <c r="F120" s="37">
        <v>0</v>
      </c>
      <c r="G120" s="37">
        <v>0</v>
      </c>
      <c r="H120" s="37">
        <v>0</v>
      </c>
      <c r="I120" s="37">
        <v>0</v>
      </c>
      <c r="J120" s="37"/>
    </row>
    <row r="121" spans="1:10" ht="13.5">
      <c r="A121" s="34">
        <v>45</v>
      </c>
      <c r="B121" s="69"/>
      <c r="C121" s="78" t="s">
        <v>62</v>
      </c>
      <c r="D121" s="103" t="s">
        <v>12</v>
      </c>
      <c r="E121" s="86"/>
      <c r="F121" s="35">
        <f>F122+F134</f>
        <v>23700</v>
      </c>
      <c r="G121" s="35">
        <f>G122+G134</f>
        <v>28500</v>
      </c>
      <c r="H121" s="35">
        <f>H122+H134</f>
        <v>28500</v>
      </c>
      <c r="I121" s="35">
        <f>I122+I134</f>
        <v>28750</v>
      </c>
      <c r="J121" s="35"/>
    </row>
    <row r="122" spans="1:10" ht="13.5">
      <c r="A122" s="34">
        <v>45</v>
      </c>
      <c r="B122" s="69"/>
      <c r="C122" s="78" t="s">
        <v>62</v>
      </c>
      <c r="D122" s="104" t="s">
        <v>13</v>
      </c>
      <c r="E122" s="85"/>
      <c r="F122" s="36">
        <v>23700</v>
      </c>
      <c r="G122" s="36">
        <f>G123+G125+G127+G129+G131</f>
        <v>28500</v>
      </c>
      <c r="H122" s="36">
        <f>H123+H125+H127+H129+H131</f>
        <v>28500</v>
      </c>
      <c r="I122" s="36">
        <f>I123+I125+I127+I129+I131</f>
        <v>28750</v>
      </c>
      <c r="J122" s="36"/>
    </row>
    <row r="123" spans="1:10" ht="13.5">
      <c r="A123" s="34">
        <v>45</v>
      </c>
      <c r="B123" s="34"/>
      <c r="C123" s="78" t="s">
        <v>62</v>
      </c>
      <c r="D123" s="105" t="s">
        <v>238</v>
      </c>
      <c r="E123" s="58"/>
      <c r="F123" s="37">
        <v>0</v>
      </c>
      <c r="G123" s="37">
        <v>6000</v>
      </c>
      <c r="H123" s="37">
        <v>6000</v>
      </c>
      <c r="I123" s="37">
        <v>6000</v>
      </c>
      <c r="J123" s="37"/>
    </row>
    <row r="124" spans="1:10" ht="13.5">
      <c r="A124" s="34">
        <v>45</v>
      </c>
      <c r="B124" s="34"/>
      <c r="C124" s="78" t="s">
        <v>62</v>
      </c>
      <c r="D124" s="168" t="s">
        <v>208</v>
      </c>
      <c r="E124" s="58"/>
      <c r="F124" s="37">
        <v>0</v>
      </c>
      <c r="G124" s="37">
        <v>6000</v>
      </c>
      <c r="H124" s="37">
        <v>6000</v>
      </c>
      <c r="I124" s="37">
        <v>6000</v>
      </c>
      <c r="J124" s="37"/>
    </row>
    <row r="125" spans="1:10" ht="13.5">
      <c r="A125" s="34">
        <v>45</v>
      </c>
      <c r="B125" s="34"/>
      <c r="C125" s="78" t="s">
        <v>62</v>
      </c>
      <c r="D125" s="105" t="s">
        <v>239</v>
      </c>
      <c r="E125" s="119"/>
      <c r="F125" s="37">
        <v>0</v>
      </c>
      <c r="G125" s="37">
        <v>10000</v>
      </c>
      <c r="H125" s="37">
        <v>10000</v>
      </c>
      <c r="I125" s="37">
        <v>10250</v>
      </c>
      <c r="J125" s="37"/>
    </row>
    <row r="126" spans="1:10" ht="13.5">
      <c r="A126" s="34">
        <v>45</v>
      </c>
      <c r="B126" s="34"/>
      <c r="C126" s="78" t="s">
        <v>62</v>
      </c>
      <c r="D126" s="168" t="s">
        <v>209</v>
      </c>
      <c r="E126" s="119"/>
      <c r="F126" s="37"/>
      <c r="G126" s="37">
        <v>10000</v>
      </c>
      <c r="H126" s="37">
        <v>10000</v>
      </c>
      <c r="I126" s="37">
        <v>10250</v>
      </c>
      <c r="J126" s="37"/>
    </row>
    <row r="127" spans="1:10" ht="13.5">
      <c r="A127" s="34">
        <v>45</v>
      </c>
      <c r="B127" s="34"/>
      <c r="C127" s="78" t="s">
        <v>62</v>
      </c>
      <c r="D127" s="105" t="s">
        <v>240</v>
      </c>
      <c r="E127" s="58"/>
      <c r="F127" s="37">
        <v>0</v>
      </c>
      <c r="G127" s="37">
        <v>5000</v>
      </c>
      <c r="H127" s="37">
        <v>5000</v>
      </c>
      <c r="I127" s="37">
        <v>5000</v>
      </c>
      <c r="J127" s="37"/>
    </row>
    <row r="128" spans="1:10" ht="13.5">
      <c r="A128" s="34">
        <v>45</v>
      </c>
      <c r="B128" s="34"/>
      <c r="C128" s="78" t="s">
        <v>62</v>
      </c>
      <c r="D128" s="168" t="s">
        <v>210</v>
      </c>
      <c r="E128" s="58"/>
      <c r="F128" s="37"/>
      <c r="G128" s="37">
        <v>5000</v>
      </c>
      <c r="H128" s="37">
        <v>5000</v>
      </c>
      <c r="I128" s="37">
        <v>5000</v>
      </c>
      <c r="J128" s="37"/>
    </row>
    <row r="129" spans="1:10" ht="13.5">
      <c r="A129" s="34">
        <v>45</v>
      </c>
      <c r="B129" s="34"/>
      <c r="C129" s="78" t="s">
        <v>62</v>
      </c>
      <c r="D129" s="12" t="s">
        <v>241</v>
      </c>
      <c r="E129" s="58"/>
      <c r="F129" s="37">
        <v>0</v>
      </c>
      <c r="G129" s="37">
        <v>7500</v>
      </c>
      <c r="H129" s="37">
        <v>7500</v>
      </c>
      <c r="I129" s="37">
        <v>7500</v>
      </c>
      <c r="J129" s="37"/>
    </row>
    <row r="130" spans="1:10" ht="13.5">
      <c r="A130" s="34">
        <v>45</v>
      </c>
      <c r="B130" s="34"/>
      <c r="C130" s="78" t="s">
        <v>62</v>
      </c>
      <c r="D130" s="164" t="s">
        <v>211</v>
      </c>
      <c r="E130" s="58"/>
      <c r="F130" s="37"/>
      <c r="G130" s="37">
        <v>7500</v>
      </c>
      <c r="H130" s="37">
        <v>7500</v>
      </c>
      <c r="I130" s="37">
        <v>7500</v>
      </c>
      <c r="J130" s="37"/>
    </row>
    <row r="131" spans="1:10" ht="13.5">
      <c r="A131" s="34">
        <v>45</v>
      </c>
      <c r="B131" s="34"/>
      <c r="C131" s="78" t="s">
        <v>62</v>
      </c>
      <c r="D131" s="12" t="s">
        <v>122</v>
      </c>
      <c r="E131" s="58"/>
      <c r="F131" s="37">
        <v>0</v>
      </c>
      <c r="G131" s="37">
        <v>0</v>
      </c>
      <c r="H131" s="37">
        <v>0</v>
      </c>
      <c r="I131" s="37">
        <v>0</v>
      </c>
      <c r="J131" s="37"/>
    </row>
    <row r="132" spans="1:10" ht="13.5">
      <c r="A132" s="34">
        <v>45</v>
      </c>
      <c r="B132" s="34"/>
      <c r="C132" s="75" t="s">
        <v>62</v>
      </c>
      <c r="D132" s="164" t="s">
        <v>123</v>
      </c>
      <c r="E132" s="58"/>
      <c r="F132" s="37">
        <v>0</v>
      </c>
      <c r="G132" s="37">
        <v>0</v>
      </c>
      <c r="H132" s="37">
        <v>0</v>
      </c>
      <c r="I132" s="37">
        <v>0</v>
      </c>
      <c r="J132" s="37"/>
    </row>
    <row r="133" spans="1:10" ht="13.5">
      <c r="A133" s="34">
        <v>45</v>
      </c>
      <c r="B133" s="34"/>
      <c r="C133" s="78" t="s">
        <v>62</v>
      </c>
      <c r="D133" s="164" t="s">
        <v>164</v>
      </c>
      <c r="E133" s="58"/>
      <c r="F133" s="37">
        <v>0</v>
      </c>
      <c r="G133" s="37">
        <v>0</v>
      </c>
      <c r="H133" s="37">
        <v>0</v>
      </c>
      <c r="I133" s="37">
        <v>0</v>
      </c>
      <c r="J133" s="37"/>
    </row>
    <row r="134" spans="1:10" ht="13.5">
      <c r="A134" s="34">
        <v>45</v>
      </c>
      <c r="B134" s="69"/>
      <c r="C134" s="75" t="s">
        <v>62</v>
      </c>
      <c r="D134" s="85" t="s">
        <v>14</v>
      </c>
      <c r="E134" s="85"/>
      <c r="F134" s="36">
        <f>F145</f>
        <v>0</v>
      </c>
      <c r="G134" s="36">
        <f>G145</f>
        <v>0</v>
      </c>
      <c r="H134" s="36">
        <f>H145</f>
        <v>0</v>
      </c>
      <c r="I134" s="36">
        <f>I145</f>
        <v>0</v>
      </c>
      <c r="J134" s="36"/>
    </row>
    <row r="137" ht="12.75">
      <c r="J137" s="82" t="s">
        <v>67</v>
      </c>
    </row>
    <row r="138" spans="1:10" ht="13.5">
      <c r="A138" s="41" t="s">
        <v>71</v>
      </c>
      <c r="J138" s="82" t="s">
        <v>68</v>
      </c>
    </row>
    <row r="139" spans="1:10" ht="13.5">
      <c r="A139" s="49" t="s">
        <v>74</v>
      </c>
      <c r="J139" s="82" t="s">
        <v>182</v>
      </c>
    </row>
    <row r="140" spans="1:10" ht="14.25" thickBot="1">
      <c r="A140" s="41" t="s">
        <v>72</v>
      </c>
      <c r="J140" s="82" t="s">
        <v>69</v>
      </c>
    </row>
    <row r="141" spans="1:10" ht="13.5">
      <c r="A141" s="127"/>
      <c r="B141" s="128" t="s">
        <v>54</v>
      </c>
      <c r="C141" s="129"/>
      <c r="D141" s="130" t="s">
        <v>56</v>
      </c>
      <c r="E141" s="131"/>
      <c r="F141" s="132">
        <v>2007</v>
      </c>
      <c r="G141" s="133">
        <v>2008</v>
      </c>
      <c r="H141" s="133">
        <v>2009</v>
      </c>
      <c r="I141" s="133">
        <v>2010</v>
      </c>
      <c r="J141" s="134"/>
    </row>
    <row r="142" spans="1:10" ht="13.5">
      <c r="A142" s="135" t="s">
        <v>48</v>
      </c>
      <c r="B142" s="28" t="s">
        <v>55</v>
      </c>
      <c r="C142" s="68" t="s">
        <v>59</v>
      </c>
      <c r="D142" s="24" t="s">
        <v>61</v>
      </c>
      <c r="E142" s="29" t="s">
        <v>60</v>
      </c>
      <c r="F142" s="30"/>
      <c r="G142" s="28"/>
      <c r="H142" s="124"/>
      <c r="I142" s="28"/>
      <c r="J142" s="136" t="s">
        <v>58</v>
      </c>
    </row>
    <row r="143" spans="1:10" ht="14.25" thickBot="1">
      <c r="A143" s="139"/>
      <c r="B143" s="140" t="s">
        <v>53</v>
      </c>
      <c r="C143" s="141" t="s">
        <v>181</v>
      </c>
      <c r="D143" s="142" t="s">
        <v>70</v>
      </c>
      <c r="E143" s="140" t="s">
        <v>57</v>
      </c>
      <c r="F143" s="143"/>
      <c r="G143" s="144"/>
      <c r="H143" s="141" t="s">
        <v>64</v>
      </c>
      <c r="I143" s="145"/>
      <c r="J143" s="146"/>
    </row>
    <row r="144" spans="1:10" ht="13.5">
      <c r="A144" s="46"/>
      <c r="B144" s="40"/>
      <c r="C144" s="76"/>
      <c r="D144" s="15"/>
      <c r="E144" s="61"/>
      <c r="F144" s="77"/>
      <c r="G144" s="77"/>
      <c r="H144" s="77"/>
      <c r="I144" s="77"/>
      <c r="J144" s="77"/>
    </row>
    <row r="145" spans="1:10" ht="13.5">
      <c r="A145" s="34">
        <v>45</v>
      </c>
      <c r="B145" s="44"/>
      <c r="C145" s="78" t="s">
        <v>62</v>
      </c>
      <c r="D145" s="20" t="s">
        <v>242</v>
      </c>
      <c r="E145" s="58"/>
      <c r="F145" s="43">
        <v>0</v>
      </c>
      <c r="G145" s="43">
        <v>0</v>
      </c>
      <c r="H145" s="43">
        <v>0</v>
      </c>
      <c r="I145" s="43">
        <v>0</v>
      </c>
      <c r="J145" s="43"/>
    </row>
    <row r="146" spans="1:10" ht="13.5">
      <c r="A146" s="34">
        <v>45</v>
      </c>
      <c r="B146" s="44"/>
      <c r="C146" s="75" t="s">
        <v>62</v>
      </c>
      <c r="D146" s="165" t="s">
        <v>83</v>
      </c>
      <c r="E146" s="58"/>
      <c r="F146" s="43">
        <v>0</v>
      </c>
      <c r="G146" s="43">
        <v>0</v>
      </c>
      <c r="H146" s="43">
        <v>0</v>
      </c>
      <c r="I146" s="43">
        <v>0</v>
      </c>
      <c r="J146" s="43"/>
    </row>
    <row r="147" spans="1:10" ht="13.5">
      <c r="A147" s="34">
        <v>45</v>
      </c>
      <c r="B147" s="44"/>
      <c r="C147" s="80" t="s">
        <v>62</v>
      </c>
      <c r="D147" s="18" t="s">
        <v>243</v>
      </c>
      <c r="E147" s="58"/>
      <c r="F147" s="43">
        <v>0</v>
      </c>
      <c r="G147" s="43">
        <v>0</v>
      </c>
      <c r="H147" s="43">
        <v>0</v>
      </c>
      <c r="I147" s="43">
        <v>0</v>
      </c>
      <c r="J147" s="43"/>
    </row>
    <row r="148" spans="1:10" ht="13.5">
      <c r="A148" s="34">
        <v>45</v>
      </c>
      <c r="B148" s="123"/>
      <c r="C148" s="78" t="s">
        <v>62</v>
      </c>
      <c r="D148" s="84" t="s">
        <v>244</v>
      </c>
      <c r="E148" s="95"/>
      <c r="F148" s="37">
        <v>0</v>
      </c>
      <c r="G148" s="37">
        <v>0</v>
      </c>
      <c r="H148" s="37">
        <v>0</v>
      </c>
      <c r="I148" s="37">
        <v>0</v>
      </c>
      <c r="J148" s="37"/>
    </row>
    <row r="149" spans="1:10" ht="13.5">
      <c r="A149" s="34">
        <v>45</v>
      </c>
      <c r="B149" s="123"/>
      <c r="C149" s="78" t="s">
        <v>62</v>
      </c>
      <c r="D149" s="166" t="s">
        <v>124</v>
      </c>
      <c r="E149" s="95"/>
      <c r="F149" s="37">
        <v>0</v>
      </c>
      <c r="G149" s="37">
        <v>0</v>
      </c>
      <c r="H149" s="37">
        <v>0</v>
      </c>
      <c r="I149" s="37">
        <v>0</v>
      </c>
      <c r="J149" s="37"/>
    </row>
    <row r="150" spans="1:10" ht="13.5">
      <c r="A150" s="46">
        <v>45</v>
      </c>
      <c r="B150" s="70"/>
      <c r="C150" s="76" t="s">
        <v>62</v>
      </c>
      <c r="D150" s="20" t="s">
        <v>17</v>
      </c>
      <c r="E150" s="12"/>
      <c r="F150" s="48">
        <f>SUM(F151:F154)</f>
        <v>0</v>
      </c>
      <c r="G150" s="48">
        <f>SUM(G151:G154)</f>
        <v>0</v>
      </c>
      <c r="H150" s="48">
        <f>SUM(H151:H154)</f>
        <v>0</v>
      </c>
      <c r="I150" s="48">
        <f>SUM(I151:I154)</f>
        <v>0</v>
      </c>
      <c r="J150" s="48"/>
    </row>
    <row r="151" spans="1:10" ht="13.5">
      <c r="A151" s="34">
        <v>45</v>
      </c>
      <c r="B151" s="69"/>
      <c r="C151" s="75" t="s">
        <v>62</v>
      </c>
      <c r="D151" s="10" t="s">
        <v>18</v>
      </c>
      <c r="E151" s="64"/>
      <c r="F151" s="37">
        <f>SUM(F154)</f>
        <v>0</v>
      </c>
      <c r="G151" s="37">
        <f>SUM(G154)</f>
        <v>0</v>
      </c>
      <c r="H151" s="37">
        <f>SUM(H154)</f>
        <v>0</v>
      </c>
      <c r="I151" s="37">
        <f>SUM(I154)</f>
        <v>0</v>
      </c>
      <c r="J151" s="37"/>
    </row>
    <row r="152" spans="1:10" ht="13.5">
      <c r="A152" s="34">
        <v>45</v>
      </c>
      <c r="B152" s="34"/>
      <c r="C152" s="75" t="s">
        <v>62</v>
      </c>
      <c r="D152" s="21" t="s">
        <v>245</v>
      </c>
      <c r="E152" s="58"/>
      <c r="F152" s="34">
        <v>0</v>
      </c>
      <c r="G152" s="34">
        <v>0</v>
      </c>
      <c r="H152" s="34">
        <v>0</v>
      </c>
      <c r="I152" s="34">
        <v>0</v>
      </c>
      <c r="J152" s="34"/>
    </row>
    <row r="153" spans="1:10" ht="13.5">
      <c r="A153" s="34">
        <v>45</v>
      </c>
      <c r="B153" s="34"/>
      <c r="C153" s="75" t="s">
        <v>62</v>
      </c>
      <c r="D153" s="21" t="s">
        <v>246</v>
      </c>
      <c r="E153" s="58"/>
      <c r="F153" s="34">
        <v>0</v>
      </c>
      <c r="G153" s="34">
        <v>0</v>
      </c>
      <c r="H153" s="34">
        <v>0</v>
      </c>
      <c r="I153" s="34">
        <v>0</v>
      </c>
      <c r="J153" s="34"/>
    </row>
    <row r="154" spans="1:10" ht="13.5">
      <c r="A154" s="34">
        <v>45</v>
      </c>
      <c r="B154" s="34"/>
      <c r="C154" s="75" t="s">
        <v>62</v>
      </c>
      <c r="D154" s="59" t="s">
        <v>15</v>
      </c>
      <c r="E154" s="59"/>
      <c r="F154" s="37">
        <v>0</v>
      </c>
      <c r="G154" s="37">
        <v>0</v>
      </c>
      <c r="H154" s="37">
        <v>0</v>
      </c>
      <c r="I154" s="37">
        <v>0</v>
      </c>
      <c r="J154" s="37"/>
    </row>
    <row r="155" spans="1:10" ht="13.5">
      <c r="A155" s="34">
        <v>45</v>
      </c>
      <c r="B155" s="69"/>
      <c r="C155" s="75" t="s">
        <v>62</v>
      </c>
      <c r="D155" s="10" t="s">
        <v>125</v>
      </c>
      <c r="E155" s="64"/>
      <c r="F155" s="37">
        <v>0</v>
      </c>
      <c r="G155" s="37">
        <v>0</v>
      </c>
      <c r="H155" s="37">
        <v>0</v>
      </c>
      <c r="I155" s="37">
        <v>0</v>
      </c>
      <c r="J155" s="37"/>
    </row>
    <row r="156" spans="1:10" ht="13.5">
      <c r="A156" s="34">
        <v>45</v>
      </c>
      <c r="B156" s="34"/>
      <c r="C156" s="75" t="s">
        <v>62</v>
      </c>
      <c r="D156" s="101" t="s">
        <v>166</v>
      </c>
      <c r="E156" s="58"/>
      <c r="F156" s="34">
        <v>0</v>
      </c>
      <c r="G156" s="34">
        <v>0</v>
      </c>
      <c r="H156" s="34">
        <v>0</v>
      </c>
      <c r="I156" s="34">
        <v>0</v>
      </c>
      <c r="J156" s="34"/>
    </row>
    <row r="157" spans="1:10" ht="13.5">
      <c r="A157" s="34">
        <v>45</v>
      </c>
      <c r="B157" s="34"/>
      <c r="C157" s="75" t="s">
        <v>62</v>
      </c>
      <c r="D157" s="101" t="s">
        <v>167</v>
      </c>
      <c r="E157" s="58"/>
      <c r="F157" s="34">
        <v>0</v>
      </c>
      <c r="G157" s="34">
        <v>0</v>
      </c>
      <c r="H157" s="34">
        <v>0</v>
      </c>
      <c r="I157" s="34">
        <v>0</v>
      </c>
      <c r="J157" s="34"/>
    </row>
    <row r="158" spans="1:10" ht="13.5">
      <c r="A158" s="34">
        <v>45</v>
      </c>
      <c r="B158" s="34"/>
      <c r="C158" s="75" t="s">
        <v>62</v>
      </c>
      <c r="D158" s="102" t="s">
        <v>126</v>
      </c>
      <c r="E158" s="59"/>
      <c r="F158" s="37">
        <v>0</v>
      </c>
      <c r="G158" s="37">
        <v>0</v>
      </c>
      <c r="H158" s="37">
        <v>0</v>
      </c>
      <c r="I158" s="37">
        <v>0</v>
      </c>
      <c r="J158" s="37"/>
    </row>
    <row r="159" spans="3:10" ht="13.5">
      <c r="C159" s="41"/>
      <c r="D159" s="41"/>
      <c r="E159" s="41"/>
      <c r="F159" s="41"/>
      <c r="G159" s="41"/>
      <c r="H159" s="41"/>
      <c r="I159" s="41"/>
      <c r="J159" s="41"/>
    </row>
    <row r="165" spans="1:2" ht="13.5">
      <c r="A165" s="49" t="s">
        <v>231</v>
      </c>
      <c r="B165" s="41"/>
    </row>
    <row r="166" ht="13.5">
      <c r="A166" s="41" t="s">
        <v>212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4" manualBreakCount="4">
    <brk id="34" max="255" man="1"/>
    <brk id="68" max="255" man="1"/>
    <brk id="10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gogalovaz</cp:lastModifiedBy>
  <cp:lastPrinted>2007-10-09T11:34:16Z</cp:lastPrinted>
  <dcterms:created xsi:type="dcterms:W3CDTF">2005-01-24T15:47:01Z</dcterms:created>
  <dcterms:modified xsi:type="dcterms:W3CDTF">2007-10-31T13:51:23Z</dcterms:modified>
  <cp:category/>
  <cp:version/>
  <cp:contentType/>
  <cp:contentStatus/>
</cp:coreProperties>
</file>