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<sst xmlns="http://schemas.openxmlformats.org/spreadsheetml/2006/main" count="81" uniqueCount="65">
  <si>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Ukazovateľ</t>
  </si>
  <si>
    <t>BEŽNÉ VÝDAVKY SPOLU</t>
  </si>
  <si>
    <t>Čerpanie</t>
  </si>
  <si>
    <t xml:space="preserve">% plnenia k </t>
  </si>
  <si>
    <t>uprav. rozp.</t>
  </si>
  <si>
    <t>Upravený rozpo-</t>
  </si>
  <si>
    <t>v tis. Sk</t>
  </si>
  <si>
    <t>01.1.3 - Zahraničná oblasť</t>
  </si>
  <si>
    <t>Oddiel 01 - VŠEOBECNÉ VEREJNÉ SLUŽBY</t>
  </si>
  <si>
    <t>Oddiel 02 - OBRANA</t>
  </si>
  <si>
    <t>02.1.0 - Vojenská obrana</t>
  </si>
  <si>
    <t>v tom:</t>
  </si>
  <si>
    <t>Oddiel 04 - EKONOMICKÁ OBLASŤ</t>
  </si>
  <si>
    <t>04.1.1 - Všeobecná ekonomická a obchodná oblasť</t>
  </si>
  <si>
    <t>04.1.2 - Všeobecná pracovná oblasť</t>
  </si>
  <si>
    <t>04.4.3.1 - MVRR SR</t>
  </si>
  <si>
    <t>04.8.4 - Výskum a vývoj v oblasti ťažby, výroby a výstavby</t>
  </si>
  <si>
    <t>06 - BÝVANIE A OBČIANSKA VYBAVENOSŤ</t>
  </si>
  <si>
    <t>08 - REKREÁCIA, KULTÚRA A NÁBOŽENSTVO</t>
  </si>
  <si>
    <t>08.2.0.5  - Knižnica</t>
  </si>
  <si>
    <t>09 - VZDELÁVANIE</t>
  </si>
  <si>
    <t xml:space="preserve">                  640 - transfery KRA, RRA</t>
  </si>
  <si>
    <t>Schválený roz-</t>
  </si>
  <si>
    <t>Vypracovala: Ing. Krajanová</t>
  </si>
  <si>
    <t xml:space="preserve">                  640 - špecializovaná štátna správa</t>
  </si>
  <si>
    <t>z toho: Regionálna knižnica</t>
  </si>
  <si>
    <t xml:space="preserve">           Knižnica MVRR SR</t>
  </si>
  <si>
    <t xml:space="preserve">          630 - tovary a služby</t>
  </si>
  <si>
    <t xml:space="preserve">                  630 - tovary a služby</t>
  </si>
  <si>
    <t>04.4.3 - Výstavba (ÚO MVRR SR)</t>
  </si>
  <si>
    <t>01.3.2 - Rámcové plánovacie a štatistické služby - 630</t>
  </si>
  <si>
    <t xml:space="preserve">            640 - členské poplatky</t>
  </si>
  <si>
    <t xml:space="preserve">                  640 - členské poplatky, renty, výsluhové príplatky</t>
  </si>
  <si>
    <t>počet na r. 2005</t>
  </si>
  <si>
    <t xml:space="preserve">            krízové situácie</t>
  </si>
  <si>
    <t xml:space="preserve">                  610 - mzdy (štrukturálne fondy - prostr. EÚ)</t>
  </si>
  <si>
    <t xml:space="preserve">                  610 - mzdy (štrukturálne fondy - spolufin.)</t>
  </si>
  <si>
    <t xml:space="preserve">                  620 - odvody (štrukturálne fondy- spolufin.)</t>
  </si>
  <si>
    <t xml:space="preserve">                  620 - odvody (štrukturálne fondy - prostr. EÚ)</t>
  </si>
  <si>
    <t xml:space="preserve">                  630 - tovary a ďalšie služby - regionálne sekcie</t>
  </si>
  <si>
    <t xml:space="preserve">                  630 - tovary a ďalšie služby (spolufin. ŠF)</t>
  </si>
  <si>
    <t xml:space="preserve">                  630 - tovary a ďalšie služby (ŠF - prostr. EÚ)</t>
  </si>
  <si>
    <t xml:space="preserve">                  640 - transfery - štrukturálne fondy (prost. EÚ)</t>
  </si>
  <si>
    <t xml:space="preserve">                  640 - transfery - štrukturálne fondy (spolufin. ŠF)</t>
  </si>
  <si>
    <t xml:space="preserve">             v tom:</t>
  </si>
  <si>
    <t xml:space="preserve">                  610 - mzdy</t>
  </si>
  <si>
    <t xml:space="preserve">                  620 - poistné a odvody</t>
  </si>
  <si>
    <t xml:space="preserve">                  640 - bežné transfery</t>
  </si>
  <si>
    <t xml:space="preserve">                  610 - Mzdy</t>
  </si>
  <si>
    <t xml:space="preserve">                  620 - Odvody do poistných fondov</t>
  </si>
  <si>
    <t xml:space="preserve">                  630 - Tovary a ďalšie služby</t>
  </si>
  <si>
    <t xml:space="preserve">                  640 - transfery</t>
  </si>
  <si>
    <t>04.4.3 - Výstavba - RO v pôsobnosti MVRR SR</t>
  </si>
  <si>
    <t xml:space="preserve">            v tom:</t>
  </si>
  <si>
    <t xml:space="preserve">            640 - bežné transfery</t>
  </si>
  <si>
    <t xml:space="preserve">            630 - tovary a služby</t>
  </si>
  <si>
    <t>06.1.0 Rozvoj bývania</t>
  </si>
  <si>
    <t xml:space="preserve">          640 - bežné transfery, z toho:</t>
  </si>
  <si>
    <t xml:space="preserve">                  transfer ŠFRB</t>
  </si>
  <si>
    <t xml:space="preserve">                  transfer na Program rozvoja bývania</t>
  </si>
  <si>
    <t xml:space="preserve">                  transfer na štátnu prémiu k stavebnému sporeniu</t>
  </si>
  <si>
    <t xml:space="preserve">                  transfer na hypotekárne úvery</t>
  </si>
  <si>
    <t>čet k 31.12.2005</t>
  </si>
  <si>
    <t>k 31.12.2005</t>
  </si>
  <si>
    <t>Dátum: 6.2. 2006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</si>
</sst>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3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8" xfId="0" applyFont="1" applyBorder="1" applyAlignment="1">
      <alignment/>
    </xf>
    <xf numFmtId="4" fontId="0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14" fontId="0" fillId="0" borderId="4" xfId="0" applyNumberFormat="1" applyFont="1" applyBorder="1" applyAlignment="1">
      <alignment/>
    </xf>
    <xf numFmtId="14" fontId="0" fillId="0" borderId="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14" fontId="0" fillId="0" borderId="1" xfId="0" applyNumberFormat="1" applyFont="1" applyBorder="1" applyAlignment="1">
      <alignment horizontal="left"/>
    </xf>
    <xf numFmtId="14" fontId="0" fillId="0" borderId="5" xfId="0" applyNumberFormat="1" applyFont="1" applyBorder="1" applyAlignment="1">
      <alignment horizontal="left"/>
    </xf>
    <xf numFmtId="0" fontId="1" fillId="2" borderId="11" xfId="0" applyFont="1" applyFill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/>
    </xf>
    <xf numFmtId="14" fontId="0" fillId="0" borderId="1" xfId="0" applyNumberFormat="1" applyFont="1" applyBorder="1" applyAlignment="1">
      <alignment/>
    </xf>
    <xf numFmtId="14" fontId="1" fillId="0" borderId="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workbookViewId="0" topLeftCell="A7">
      <selection activeCell="G28" sqref="G28"/>
    </sheetView>
  </sheetViews>
  <sheetFormatPr defaultColWidth="9.00390625" defaultRowHeight="12.75"/>
  <cols>
    <col min="1" max="1" width="56.00390625" style="0" customWidth="1"/>
    <col min="2" max="2" width="15.25390625" style="0" customWidth="1"/>
    <col min="3" max="3" width="15.875" style="0" customWidth="1"/>
    <col min="4" max="4" width="13.625" style="0" customWidth="1"/>
    <col min="5" max="5" width="13.00390625" style="0" customWidth="1"/>
  </cols>
  <sheetData>
    <row r="1" ht="12.75">
      <c r="E1" s="27" t="s">
        <v>6</v>
      </c>
    </row>
    <row r="2" spans="1:5" s="1" customFormat="1" ht="12.75">
      <c r="A2" s="14" t="s">
        <v>0</v>
      </c>
      <c r="B2" s="18" t="s">
        <v>22</v>
      </c>
      <c r="C2" s="20" t="s">
        <v>5</v>
      </c>
      <c r="D2" s="18" t="s">
        <v>2</v>
      </c>
      <c r="E2" s="15" t="s">
        <v>3</v>
      </c>
    </row>
    <row r="3" spans="1:5" s="1" customFormat="1" ht="12.75">
      <c r="A3" s="16"/>
      <c r="B3" s="19" t="s">
        <v>33</v>
      </c>
      <c r="C3" s="21" t="s">
        <v>62</v>
      </c>
      <c r="D3" s="19" t="s">
        <v>63</v>
      </c>
      <c r="E3" s="17" t="s">
        <v>4</v>
      </c>
    </row>
    <row r="4" spans="1:5" ht="12.75">
      <c r="A4" s="14" t="s">
        <v>8</v>
      </c>
      <c r="B4" s="31">
        <f>SUM(B6+B7)</f>
        <v>14500</v>
      </c>
      <c r="C4" s="31">
        <f>C6+C7+C8</f>
        <v>13000</v>
      </c>
      <c r="D4" s="31">
        <f>D6+D7+D8</f>
        <v>12568</v>
      </c>
      <c r="E4" s="7">
        <f>SUM(D4/C4)*100</f>
        <v>96.67692307692307</v>
      </c>
    </row>
    <row r="5" spans="1:5" ht="12.75">
      <c r="A5" s="28" t="s">
        <v>11</v>
      </c>
      <c r="B5" s="8"/>
      <c r="C5" s="30"/>
      <c r="D5" s="8"/>
      <c r="E5" s="7"/>
    </row>
    <row r="6" spans="1:5" s="1" customFormat="1" ht="12.75">
      <c r="A6" s="28" t="s">
        <v>7</v>
      </c>
      <c r="B6" s="10">
        <v>12000</v>
      </c>
      <c r="C6" s="11">
        <v>11650</v>
      </c>
      <c r="D6" s="12">
        <v>11462</v>
      </c>
      <c r="E6" s="22">
        <f>SUM(D6/C6)*100</f>
        <v>98.3862660944206</v>
      </c>
    </row>
    <row r="7" spans="1:5" s="13" customFormat="1" ht="12.75">
      <c r="A7" s="28" t="s">
        <v>30</v>
      </c>
      <c r="B7" s="10">
        <v>2500</v>
      </c>
      <c r="C7" s="11">
        <v>1349</v>
      </c>
      <c r="D7" s="12">
        <v>1105</v>
      </c>
      <c r="E7" s="22">
        <f>SUM(D7/C7)*100</f>
        <v>81.91252779836915</v>
      </c>
    </row>
    <row r="8" spans="1:5" s="13" customFormat="1" ht="12.75">
      <c r="A8" s="28" t="s">
        <v>31</v>
      </c>
      <c r="B8" s="10">
        <v>0</v>
      </c>
      <c r="C8" s="11">
        <v>1</v>
      </c>
      <c r="D8" s="12">
        <v>1</v>
      </c>
      <c r="E8" s="22">
        <v>100</v>
      </c>
    </row>
    <row r="9" spans="1:5" s="1" customFormat="1" ht="12.75">
      <c r="A9" s="14" t="s">
        <v>9</v>
      </c>
      <c r="B9" s="31">
        <f>B10+B11</f>
        <v>5000</v>
      </c>
      <c r="C9" s="31">
        <f>C10+C11</f>
        <v>4635</v>
      </c>
      <c r="D9" s="31">
        <f>D10+D11</f>
        <v>3509</v>
      </c>
      <c r="E9" s="29">
        <f aca="true" t="shared" si="0" ref="E9:E14">SUM(D9/C9)*100</f>
        <v>75.70658036677455</v>
      </c>
    </row>
    <row r="10" spans="1:5" ht="12.75">
      <c r="A10" s="28" t="s">
        <v>10</v>
      </c>
      <c r="B10" s="10">
        <v>4000</v>
      </c>
      <c r="C10" s="11">
        <v>3635</v>
      </c>
      <c r="D10" s="12">
        <v>3509</v>
      </c>
      <c r="E10" s="22">
        <f t="shared" si="0"/>
        <v>96.53370013755158</v>
      </c>
    </row>
    <row r="11" spans="1:5" ht="12.75">
      <c r="A11" s="28" t="s">
        <v>34</v>
      </c>
      <c r="B11" s="10">
        <v>1000</v>
      </c>
      <c r="C11" s="11">
        <v>1000</v>
      </c>
      <c r="D11" s="33">
        <v>0</v>
      </c>
      <c r="E11" s="22">
        <f t="shared" si="0"/>
        <v>0</v>
      </c>
    </row>
    <row r="12" spans="1:5" ht="12.75">
      <c r="A12" s="14" t="s">
        <v>12</v>
      </c>
      <c r="B12" s="31">
        <f>B13+B14+B26+B31+B39+B46</f>
        <v>1210105</v>
      </c>
      <c r="C12" s="31">
        <f>C13+C14+C26+C31+C39+C46</f>
        <v>648397</v>
      </c>
      <c r="D12" s="31">
        <f>D13+D14+D26+D31+D39+D46</f>
        <v>640619</v>
      </c>
      <c r="E12" s="41">
        <f t="shared" si="0"/>
        <v>98.80042628204635</v>
      </c>
    </row>
    <row r="13" spans="1:5" s="1" customFormat="1" ht="12.75">
      <c r="A13" s="28" t="s">
        <v>13</v>
      </c>
      <c r="B13" s="10">
        <v>1000</v>
      </c>
      <c r="C13" s="11">
        <v>1000</v>
      </c>
      <c r="D13" s="12">
        <v>862</v>
      </c>
      <c r="E13" s="22">
        <f t="shared" si="0"/>
        <v>86.2</v>
      </c>
    </row>
    <row r="14" spans="1:5" ht="12.75">
      <c r="A14" s="28" t="s">
        <v>14</v>
      </c>
      <c r="B14" s="10">
        <f>B16+B17+B18+B19+B20+B21+B22+B23+B24+B25</f>
        <v>743186</v>
      </c>
      <c r="C14" s="10">
        <f>C16+C17+C18+C19+C20+C21+C22+C23+C24+C25</f>
        <v>104038</v>
      </c>
      <c r="D14" s="12">
        <f>D16+D17+D18+D19+D20+D21+D22+D23+D24+D25</f>
        <v>104007</v>
      </c>
      <c r="E14" s="22">
        <f t="shared" si="0"/>
        <v>99.97020319498645</v>
      </c>
    </row>
    <row r="15" spans="1:5" s="1" customFormat="1" ht="12.75">
      <c r="A15" s="28" t="s">
        <v>44</v>
      </c>
      <c r="B15" s="10"/>
      <c r="C15" s="11"/>
      <c r="D15" s="12"/>
      <c r="E15" s="22"/>
    </row>
    <row r="16" spans="1:5" s="1" customFormat="1" ht="12.75">
      <c r="A16" s="28" t="s">
        <v>35</v>
      </c>
      <c r="B16" s="10">
        <v>0</v>
      </c>
      <c r="C16" s="11">
        <v>21154</v>
      </c>
      <c r="D16" s="12">
        <v>21154</v>
      </c>
      <c r="E16" s="22">
        <f aca="true" t="shared" si="1" ref="E16:E22">SUM(D16/C16)*100</f>
        <v>100</v>
      </c>
    </row>
    <row r="17" spans="1:5" s="1" customFormat="1" ht="12.75">
      <c r="A17" s="28" t="s">
        <v>36</v>
      </c>
      <c r="B17" s="10">
        <v>0</v>
      </c>
      <c r="C17" s="11">
        <v>9166</v>
      </c>
      <c r="D17" s="12">
        <v>9166</v>
      </c>
      <c r="E17" s="22">
        <f t="shared" si="1"/>
        <v>100</v>
      </c>
    </row>
    <row r="18" spans="1:5" s="1" customFormat="1" ht="12.75">
      <c r="A18" s="28" t="s">
        <v>38</v>
      </c>
      <c r="B18" s="10">
        <v>0</v>
      </c>
      <c r="C18" s="11">
        <v>7067</v>
      </c>
      <c r="D18" s="12">
        <v>7067</v>
      </c>
      <c r="E18" s="22">
        <f t="shared" si="1"/>
        <v>100</v>
      </c>
    </row>
    <row r="19" spans="1:5" s="1" customFormat="1" ht="12.75">
      <c r="A19" s="28" t="s">
        <v>37</v>
      </c>
      <c r="B19" s="10">
        <v>0</v>
      </c>
      <c r="C19" s="11">
        <v>3077</v>
      </c>
      <c r="D19" s="12">
        <v>3077</v>
      </c>
      <c r="E19" s="22">
        <f t="shared" si="1"/>
        <v>100</v>
      </c>
    </row>
    <row r="20" spans="1:5" s="1" customFormat="1" ht="12.75">
      <c r="A20" s="28" t="s">
        <v>39</v>
      </c>
      <c r="B20" s="10">
        <v>8218</v>
      </c>
      <c r="C20" s="11">
        <v>11068</v>
      </c>
      <c r="D20" s="12">
        <v>11043</v>
      </c>
      <c r="E20" s="22">
        <f t="shared" si="1"/>
        <v>99.77412359956632</v>
      </c>
    </row>
    <row r="21" spans="1:5" s="1" customFormat="1" ht="12.75">
      <c r="A21" s="36" t="s">
        <v>41</v>
      </c>
      <c r="B21" s="10">
        <v>94961</v>
      </c>
      <c r="C21" s="11">
        <v>11628</v>
      </c>
      <c r="D21" s="12">
        <v>11622</v>
      </c>
      <c r="E21" s="22">
        <f t="shared" si="1"/>
        <v>99.9484004127967</v>
      </c>
    </row>
    <row r="22" spans="1:5" s="1" customFormat="1" ht="12.75">
      <c r="A22" s="36" t="s">
        <v>40</v>
      </c>
      <c r="B22" s="10">
        <v>42876</v>
      </c>
      <c r="C22" s="11">
        <v>2736</v>
      </c>
      <c r="D22" s="12">
        <v>2735</v>
      </c>
      <c r="E22" s="22">
        <f t="shared" si="1"/>
        <v>99.96345029239765</v>
      </c>
    </row>
    <row r="23" spans="1:5" s="1" customFormat="1" ht="12.75">
      <c r="A23" s="28" t="s">
        <v>21</v>
      </c>
      <c r="B23" s="10">
        <v>34540</v>
      </c>
      <c r="C23" s="11">
        <v>34590</v>
      </c>
      <c r="D23" s="12">
        <v>34590</v>
      </c>
      <c r="E23" s="22">
        <f aca="true" t="shared" si="2" ref="E23:E31">SUM(D23/C23)*100</f>
        <v>100</v>
      </c>
    </row>
    <row r="24" spans="1:5" s="1" customFormat="1" ht="12.75">
      <c r="A24" s="28" t="s">
        <v>42</v>
      </c>
      <c r="B24" s="10">
        <v>383138</v>
      </c>
      <c r="C24" s="11">
        <v>3546</v>
      </c>
      <c r="D24" s="12">
        <v>3547</v>
      </c>
      <c r="E24" s="22">
        <f t="shared" si="2"/>
        <v>100.02820078962212</v>
      </c>
    </row>
    <row r="25" spans="1:5" s="1" customFormat="1" ht="12.75">
      <c r="A25" s="28" t="s">
        <v>43</v>
      </c>
      <c r="B25" s="10">
        <v>179453</v>
      </c>
      <c r="C25" s="11">
        <v>6</v>
      </c>
      <c r="D25" s="12">
        <v>6</v>
      </c>
      <c r="E25" s="22">
        <f t="shared" si="2"/>
        <v>100</v>
      </c>
    </row>
    <row r="26" spans="1:5" s="1" customFormat="1" ht="12.75">
      <c r="A26" s="28" t="s">
        <v>29</v>
      </c>
      <c r="B26" s="10">
        <f>B28+B27+B29</f>
        <v>47598</v>
      </c>
      <c r="C26" s="11">
        <f>C27+C28+C29</f>
        <v>78411</v>
      </c>
      <c r="D26" s="12">
        <f>D27+D28+D29</f>
        <v>75956</v>
      </c>
      <c r="E26" s="22">
        <f t="shared" si="2"/>
        <v>96.86906173878666</v>
      </c>
    </row>
    <row r="27" spans="1:5" s="1" customFormat="1" ht="12.75">
      <c r="A27" s="28" t="s">
        <v>28</v>
      </c>
      <c r="B27" s="10">
        <v>16591</v>
      </c>
      <c r="C27" s="11">
        <v>45935</v>
      </c>
      <c r="D27" s="12">
        <v>44304</v>
      </c>
      <c r="E27" s="22">
        <f t="shared" si="2"/>
        <v>96.44933057581365</v>
      </c>
    </row>
    <row r="28" spans="1:5" s="1" customFormat="1" ht="12.75">
      <c r="A28" s="28" t="s">
        <v>24</v>
      </c>
      <c r="B28" s="10">
        <v>30907</v>
      </c>
      <c r="C28" s="11">
        <v>29038</v>
      </c>
      <c r="D28" s="12">
        <v>28295</v>
      </c>
      <c r="E28" s="22">
        <f t="shared" si="2"/>
        <v>97.44128383497485</v>
      </c>
    </row>
    <row r="29" spans="1:5" s="1" customFormat="1" ht="12.75">
      <c r="A29" s="28" t="s">
        <v>32</v>
      </c>
      <c r="B29" s="10">
        <v>100</v>
      </c>
      <c r="C29" s="11">
        <v>3438</v>
      </c>
      <c r="D29" s="12">
        <v>3357</v>
      </c>
      <c r="E29" s="22">
        <f t="shared" si="2"/>
        <v>97.64397905759162</v>
      </c>
    </row>
    <row r="30" spans="1:5" s="1" customFormat="1" ht="12.75">
      <c r="A30" s="28"/>
      <c r="B30" s="10"/>
      <c r="C30" s="11"/>
      <c r="D30" s="12"/>
      <c r="E30" s="22"/>
    </row>
    <row r="31" spans="1:5" s="1" customFormat="1" ht="12.75">
      <c r="A31" s="36" t="s">
        <v>52</v>
      </c>
      <c r="B31" s="10">
        <f>B33+B34+B35+B36</f>
        <v>202644</v>
      </c>
      <c r="C31" s="11">
        <f>C33+C34+C35+C36</f>
        <v>211454</v>
      </c>
      <c r="D31" s="12">
        <f>D33+D34+D35+D36</f>
        <v>211438</v>
      </c>
      <c r="E31" s="22">
        <f t="shared" si="2"/>
        <v>99.99243334247639</v>
      </c>
    </row>
    <row r="32" spans="1:5" s="1" customFormat="1" ht="12.75">
      <c r="A32" s="28" t="s">
        <v>44</v>
      </c>
      <c r="B32" s="10"/>
      <c r="C32" s="11"/>
      <c r="D32" s="12"/>
      <c r="E32" s="22"/>
    </row>
    <row r="33" spans="1:5" s="1" customFormat="1" ht="12.75">
      <c r="A33" s="28" t="s">
        <v>45</v>
      </c>
      <c r="B33" s="10">
        <v>41248</v>
      </c>
      <c r="C33" s="11">
        <v>44744</v>
      </c>
      <c r="D33" s="12">
        <v>44746</v>
      </c>
      <c r="E33" s="22">
        <f>SUM(D33/C33)*100</f>
        <v>100.0044698730556</v>
      </c>
    </row>
    <row r="34" spans="1:5" s="1" customFormat="1" ht="12.75">
      <c r="A34" s="28" t="s">
        <v>46</v>
      </c>
      <c r="B34" s="10">
        <v>14403</v>
      </c>
      <c r="C34" s="11">
        <v>15613</v>
      </c>
      <c r="D34" s="12">
        <v>15612</v>
      </c>
      <c r="E34" s="22">
        <f>SUM(D34/C34)*100</f>
        <v>99.99359508102222</v>
      </c>
    </row>
    <row r="35" spans="1:5" s="1" customFormat="1" ht="12.75">
      <c r="A35" s="28" t="s">
        <v>28</v>
      </c>
      <c r="B35" s="10">
        <v>15900</v>
      </c>
      <c r="C35" s="11">
        <v>18615</v>
      </c>
      <c r="D35" s="12">
        <v>18652</v>
      </c>
      <c r="E35" s="22">
        <f>SUM(D35/C35)*100</f>
        <v>100.19876443728175</v>
      </c>
    </row>
    <row r="36" spans="1:5" s="1" customFormat="1" ht="12.75">
      <c r="A36" s="32" t="s">
        <v>47</v>
      </c>
      <c r="B36" s="33">
        <v>131093</v>
      </c>
      <c r="C36" s="49">
        <v>132482</v>
      </c>
      <c r="D36" s="12">
        <v>132428</v>
      </c>
      <c r="E36" s="22">
        <f>SUM(D36/C36)*100</f>
        <v>99.95923974577678</v>
      </c>
    </row>
    <row r="37" spans="1:5" s="1" customFormat="1" ht="12.75">
      <c r="A37" s="14" t="s">
        <v>0</v>
      </c>
      <c r="B37" s="18" t="s">
        <v>22</v>
      </c>
      <c r="C37" s="20" t="s">
        <v>5</v>
      </c>
      <c r="D37" s="18" t="s">
        <v>2</v>
      </c>
      <c r="E37" s="15" t="s">
        <v>3</v>
      </c>
    </row>
    <row r="38" spans="1:5" s="1" customFormat="1" ht="12.75">
      <c r="A38" s="16"/>
      <c r="B38" s="19" t="s">
        <v>33</v>
      </c>
      <c r="C38" s="21" t="s">
        <v>62</v>
      </c>
      <c r="D38" s="19" t="s">
        <v>63</v>
      </c>
      <c r="E38" s="17" t="s">
        <v>4</v>
      </c>
    </row>
    <row r="39" spans="1:5" s="1" customFormat="1" ht="12.75">
      <c r="A39" s="28" t="s">
        <v>15</v>
      </c>
      <c r="B39" s="10">
        <f>B41+B42+B43+B44</f>
        <v>192177</v>
      </c>
      <c r="C39" s="10">
        <f>C41+C42+C43+C44</f>
        <v>227752</v>
      </c>
      <c r="D39" s="12">
        <f>D41+D42+D43+D44</f>
        <v>226812</v>
      </c>
      <c r="E39" s="22">
        <f>SUM(D39/C39)*100</f>
        <v>99.58727036425586</v>
      </c>
    </row>
    <row r="40" spans="1:5" s="1" customFormat="1" ht="12.75">
      <c r="A40" s="28" t="s">
        <v>11</v>
      </c>
      <c r="B40" s="10"/>
      <c r="C40" s="11"/>
      <c r="D40" s="12"/>
      <c r="E40" s="22"/>
    </row>
    <row r="41" spans="1:5" ht="12.75">
      <c r="A41" s="28" t="s">
        <v>48</v>
      </c>
      <c r="B41" s="10">
        <v>81460</v>
      </c>
      <c r="C41" s="11">
        <v>87796</v>
      </c>
      <c r="D41" s="12">
        <v>87492</v>
      </c>
      <c r="E41" s="22">
        <f>SUM(D41/C41)*100</f>
        <v>99.65374276732425</v>
      </c>
    </row>
    <row r="42" spans="1:5" s="1" customFormat="1" ht="12.75">
      <c r="A42" s="28" t="s">
        <v>49</v>
      </c>
      <c r="B42" s="10">
        <v>28264</v>
      </c>
      <c r="C42" s="11">
        <v>31337</v>
      </c>
      <c r="D42" s="12">
        <v>31332</v>
      </c>
      <c r="E42" s="22">
        <f>SUM(D42/C42)*100</f>
        <v>99.98404442033379</v>
      </c>
    </row>
    <row r="43" spans="1:5" ht="12.75">
      <c r="A43" s="28" t="s">
        <v>50</v>
      </c>
      <c r="B43" s="10">
        <v>82453</v>
      </c>
      <c r="C43" s="11">
        <v>106029</v>
      </c>
      <c r="D43" s="12">
        <v>105399</v>
      </c>
      <c r="E43" s="22">
        <f>SUM(D43/C43)*100</f>
        <v>99.4058229352347</v>
      </c>
    </row>
    <row r="44" spans="1:5" ht="12.75">
      <c r="A44" s="28" t="s">
        <v>51</v>
      </c>
      <c r="B44" s="10">
        <v>0</v>
      </c>
      <c r="C44" s="11">
        <v>2590</v>
      </c>
      <c r="D44" s="12">
        <v>2589</v>
      </c>
      <c r="E44" s="22">
        <f>SUM(D44/C44)*100</f>
        <v>99.96138996138995</v>
      </c>
    </row>
    <row r="45" spans="1:5" ht="12.75">
      <c r="A45" s="28"/>
      <c r="B45" s="10"/>
      <c r="C45" s="11"/>
      <c r="D45" s="12"/>
      <c r="E45" s="22"/>
    </row>
    <row r="46" spans="1:5" s="1" customFormat="1" ht="12.75">
      <c r="A46" s="28" t="s">
        <v>16</v>
      </c>
      <c r="B46" s="10">
        <f>B48+B49</f>
        <v>23500</v>
      </c>
      <c r="C46" s="39">
        <f>C48+C49</f>
        <v>25742</v>
      </c>
      <c r="D46" s="12">
        <f>D48+D49</f>
        <v>21544</v>
      </c>
      <c r="E46" s="22">
        <f>SUM(D46/C46)*100</f>
        <v>83.69202082200296</v>
      </c>
    </row>
    <row r="47" spans="1:5" s="1" customFormat="1" ht="12.75">
      <c r="A47" s="28" t="s">
        <v>53</v>
      </c>
      <c r="B47" s="10"/>
      <c r="C47" s="39"/>
      <c r="D47" s="12"/>
      <c r="E47" s="22"/>
    </row>
    <row r="48" spans="1:5" s="1" customFormat="1" ht="12.75">
      <c r="A48" s="28" t="s">
        <v>55</v>
      </c>
      <c r="B48" s="10">
        <v>4100</v>
      </c>
      <c r="C48" s="39">
        <v>1912</v>
      </c>
      <c r="D48" s="12">
        <v>1455</v>
      </c>
      <c r="E48" s="22">
        <f>SUM(D48/C48)*100</f>
        <v>76.09832635983264</v>
      </c>
    </row>
    <row r="49" spans="1:5" s="1" customFormat="1" ht="12.75">
      <c r="A49" s="28" t="s">
        <v>54</v>
      </c>
      <c r="B49" s="33">
        <v>19400</v>
      </c>
      <c r="C49" s="34">
        <v>23830</v>
      </c>
      <c r="D49" s="35">
        <v>20089</v>
      </c>
      <c r="E49" s="23">
        <f>SUM(D49/C49)*100</f>
        <v>84.30130088124214</v>
      </c>
    </row>
    <row r="50" spans="1:5" s="1" customFormat="1" ht="12.75">
      <c r="A50" s="14" t="s">
        <v>17</v>
      </c>
      <c r="B50" s="31">
        <f>B53+B54</f>
        <v>6992460</v>
      </c>
      <c r="C50" s="31">
        <f>C53+C54</f>
        <v>6991160</v>
      </c>
      <c r="D50" s="31">
        <f>D53+D54</f>
        <v>6969900</v>
      </c>
      <c r="E50" s="41">
        <f>SUM(D50/C50)*100</f>
        <v>99.69590168155213</v>
      </c>
    </row>
    <row r="51" spans="1:5" s="1" customFormat="1" ht="12.75">
      <c r="A51" s="28" t="s">
        <v>56</v>
      </c>
      <c r="B51" s="8"/>
      <c r="C51" s="4"/>
      <c r="D51" s="6"/>
      <c r="E51" s="22"/>
    </row>
    <row r="52" spans="1:5" ht="12.75">
      <c r="A52" s="28" t="s">
        <v>11</v>
      </c>
      <c r="B52" s="9"/>
      <c r="C52" s="9"/>
      <c r="D52" s="9"/>
      <c r="E52" s="22"/>
    </row>
    <row r="53" spans="1:5" s="1" customFormat="1" ht="12.75">
      <c r="A53" s="28" t="s">
        <v>27</v>
      </c>
      <c r="B53" s="9">
        <v>3060</v>
      </c>
      <c r="C53" s="3">
        <v>1760</v>
      </c>
      <c r="D53" s="5">
        <v>1708</v>
      </c>
      <c r="E53" s="22">
        <f aca="true" t="shared" si="3" ref="E53:E58">SUM(D53/C53)*100</f>
        <v>97.04545454545455</v>
      </c>
    </row>
    <row r="54" spans="1:5" ht="12.75">
      <c r="A54" s="28" t="s">
        <v>57</v>
      </c>
      <c r="B54" s="9">
        <f>B55+B56+B57+B58</f>
        <v>6989400</v>
      </c>
      <c r="C54" s="3">
        <f>C55+C56+C57+C58</f>
        <v>6989400</v>
      </c>
      <c r="D54" s="5">
        <f>D55+D56+D57+D58</f>
        <v>6968192</v>
      </c>
      <c r="E54" s="22">
        <f t="shared" si="3"/>
        <v>99.6965690903368</v>
      </c>
    </row>
    <row r="55" spans="1:5" ht="12.75">
      <c r="A55" s="28" t="s">
        <v>58</v>
      </c>
      <c r="B55" s="9">
        <v>2814700</v>
      </c>
      <c r="C55" s="3">
        <v>2814700</v>
      </c>
      <c r="D55" s="5">
        <v>2814700</v>
      </c>
      <c r="E55" s="22">
        <f t="shared" si="3"/>
        <v>100</v>
      </c>
    </row>
    <row r="56" spans="1:5" ht="12.75">
      <c r="A56" s="42" t="s">
        <v>59</v>
      </c>
      <c r="B56" s="9">
        <v>1574700</v>
      </c>
      <c r="C56" s="3">
        <v>1809700</v>
      </c>
      <c r="D56" s="5">
        <v>1809700</v>
      </c>
      <c r="E56" s="22">
        <f t="shared" si="3"/>
        <v>100</v>
      </c>
    </row>
    <row r="57" spans="1:5" ht="12.75">
      <c r="A57" s="42" t="s">
        <v>60</v>
      </c>
      <c r="B57" s="9">
        <v>1930000</v>
      </c>
      <c r="C57" s="3">
        <v>1726000</v>
      </c>
      <c r="D57" s="5">
        <v>1712579</v>
      </c>
      <c r="E57" s="22">
        <f t="shared" si="3"/>
        <v>99.22242178447277</v>
      </c>
    </row>
    <row r="58" spans="1:5" ht="12.75">
      <c r="A58" s="42" t="s">
        <v>61</v>
      </c>
      <c r="B58" s="9">
        <v>670000</v>
      </c>
      <c r="C58" s="3">
        <v>639000</v>
      </c>
      <c r="D58" s="5">
        <v>631213</v>
      </c>
      <c r="E58" s="22">
        <f t="shared" si="3"/>
        <v>98.78137715179969</v>
      </c>
    </row>
    <row r="59" spans="1:5" s="1" customFormat="1" ht="12.75">
      <c r="A59" s="43"/>
      <c r="B59" s="33"/>
      <c r="C59" s="11"/>
      <c r="D59" s="35"/>
      <c r="E59" s="23"/>
    </row>
    <row r="60" spans="1:6" ht="12.75">
      <c r="A60" s="15" t="s">
        <v>18</v>
      </c>
      <c r="B60" s="31">
        <f>B62</f>
        <v>1600</v>
      </c>
      <c r="C60" s="40">
        <f>C62</f>
        <v>1350</v>
      </c>
      <c r="D60" s="40">
        <f>D62</f>
        <v>1224</v>
      </c>
      <c r="E60" s="41">
        <f>SUM(D60/C60)*100</f>
        <v>90.66666666666666</v>
      </c>
      <c r="F60" s="26"/>
    </row>
    <row r="61" spans="1:6" ht="12.75">
      <c r="A61" s="36" t="s">
        <v>11</v>
      </c>
      <c r="B61" s="9"/>
      <c r="C61" s="5"/>
      <c r="D61" s="5"/>
      <c r="E61" s="22"/>
      <c r="F61" s="26"/>
    </row>
    <row r="62" spans="1:6" ht="12.75">
      <c r="A62" s="47" t="s">
        <v>19</v>
      </c>
      <c r="B62" s="9">
        <v>1600</v>
      </c>
      <c r="C62" s="5">
        <v>1350</v>
      </c>
      <c r="D62" s="5">
        <v>1224</v>
      </c>
      <c r="E62" s="22">
        <f>SUM(D62/C62)*100</f>
        <v>90.66666666666666</v>
      </c>
      <c r="F62" s="26"/>
    </row>
    <row r="63" spans="1:6" ht="12.75">
      <c r="A63" s="47" t="s">
        <v>25</v>
      </c>
      <c r="B63" s="9">
        <v>750</v>
      </c>
      <c r="C63" s="5">
        <v>680</v>
      </c>
      <c r="D63" s="5">
        <v>618</v>
      </c>
      <c r="E63" s="22">
        <f>SUM(D63/C63)*100</f>
        <v>90.88235294117646</v>
      </c>
      <c r="F63" s="26"/>
    </row>
    <row r="64" spans="1:6" ht="12.75">
      <c r="A64" s="36" t="s">
        <v>26</v>
      </c>
      <c r="B64" s="9">
        <v>850</v>
      </c>
      <c r="C64" s="5">
        <v>670</v>
      </c>
      <c r="D64" s="5">
        <v>606</v>
      </c>
      <c r="E64" s="22">
        <f>SUM(D64/C64)*100</f>
        <v>90.44776119402985</v>
      </c>
      <c r="F64" s="26"/>
    </row>
    <row r="65" spans="1:6" ht="12.75">
      <c r="A65" s="48" t="s">
        <v>20</v>
      </c>
      <c r="B65" s="31">
        <v>1900</v>
      </c>
      <c r="C65" s="40">
        <f>C67</f>
        <v>1900</v>
      </c>
      <c r="D65" s="40">
        <f>D67</f>
        <v>1833</v>
      </c>
      <c r="E65" s="41">
        <f>SUM(D65/C65)*100</f>
        <v>96.47368421052632</v>
      </c>
      <c r="F65" s="26"/>
    </row>
    <row r="66" spans="1:6" ht="12.75">
      <c r="A66" s="38" t="s">
        <v>11</v>
      </c>
      <c r="B66" s="9"/>
      <c r="C66" s="5"/>
      <c r="D66" s="5"/>
      <c r="E66" s="22"/>
      <c r="F66" s="26"/>
    </row>
    <row r="67" spans="1:6" ht="12.75">
      <c r="A67" s="37" t="s">
        <v>27</v>
      </c>
      <c r="B67" s="24">
        <v>1900</v>
      </c>
      <c r="C67" s="25">
        <v>1900</v>
      </c>
      <c r="D67" s="25">
        <v>1833</v>
      </c>
      <c r="E67" s="23">
        <f>SUM(D67/C67)*100</f>
        <v>96.47368421052632</v>
      </c>
      <c r="F67" s="26"/>
    </row>
    <row r="68" spans="1:6" ht="12.75">
      <c r="A68" s="37"/>
      <c r="B68" s="24"/>
      <c r="C68" s="25"/>
      <c r="D68" s="25"/>
      <c r="E68" s="22"/>
      <c r="F68" s="26"/>
    </row>
    <row r="69" spans="1:5" s="1" customFormat="1" ht="12.75">
      <c r="A69" s="44" t="s">
        <v>1</v>
      </c>
      <c r="B69" s="45">
        <f>B4+B9+B12+B50+B60+B65</f>
        <v>8225565</v>
      </c>
      <c r="C69" s="45">
        <f>C4+C9+C12+C50+C60+C65</f>
        <v>7660442</v>
      </c>
      <c r="D69" s="45">
        <f>D4+D9+D12+D50+D60+D65</f>
        <v>7629653</v>
      </c>
      <c r="E69" s="46">
        <f>SUM(D69/C69)*100</f>
        <v>99.5980780221298</v>
      </c>
    </row>
    <row r="70" spans="2:5" ht="12.75">
      <c r="B70" s="2"/>
      <c r="C70" s="2"/>
      <c r="D70" s="2"/>
      <c r="E70" s="2"/>
    </row>
    <row r="71" spans="1:5" ht="12.75">
      <c r="A71" t="s">
        <v>64</v>
      </c>
      <c r="B71" s="2"/>
      <c r="C71" s="2"/>
      <c r="D71" s="2"/>
      <c r="E71" s="2"/>
    </row>
    <row r="72" spans="1:5" ht="12.75">
      <c r="A72" t="s">
        <v>23</v>
      </c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4" spans="2:5" ht="12.75">
      <c r="B144" s="2"/>
      <c r="C144" s="2"/>
      <c r="D144" s="2"/>
      <c r="E144" s="2"/>
    </row>
  </sheetData>
  <printOptions/>
  <pageMargins left="1.56" right="0.75" top="1" bottom="1" header="0.4921259845" footer="0.4921259845"/>
  <pageSetup horizontalDpi="600" verticalDpi="600" orientation="landscape" paperSize="9" r:id="rId1"/>
  <headerFooter alignWithMargins="0">
    <oddHeader xml:space="preserve">&amp;C&amp;"Arial CE,tučné"&amp;14Čerpanie bežných výdavkov kapitoly MVRR  k 31.12.2005 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krajanova</cp:lastModifiedBy>
  <cp:lastPrinted>2005-11-16T12:08:19Z</cp:lastPrinted>
  <dcterms:created xsi:type="dcterms:W3CDTF">2000-05-03T07:13:50Z</dcterms:created>
  <dcterms:modified xsi:type="dcterms:W3CDTF">2006-02-15T13:54:31Z</dcterms:modified>
  <cp:category/>
  <cp:version/>
  <cp:contentType/>
  <cp:contentStatus/>
</cp:coreProperties>
</file>