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2"/>
  </bookViews>
  <sheets>
    <sheet name="zav.ukaz.2005" sheetId="1" r:id="rId1"/>
    <sheet name="priloha 1" sheetId="2" r:id="rId2"/>
    <sheet name="priloha 2" sheetId="3" r:id="rId3"/>
  </sheets>
  <definedNames/>
  <calcPr fullCalcOnLoad="1"/>
</workbook>
</file>

<file path=xl/sharedStrings.xml><?xml version="1.0" encoding="utf-8"?>
<sst xmlns="http://schemas.openxmlformats.org/spreadsheetml/2006/main" count="131" uniqueCount="93">
  <si>
    <t>I.</t>
  </si>
  <si>
    <t>II.</t>
  </si>
  <si>
    <t>Ukazovateľ</t>
  </si>
  <si>
    <t>Upravený rozpočet</t>
  </si>
  <si>
    <t>% plnenia</t>
  </si>
  <si>
    <t>Schválený rozpočet</t>
  </si>
  <si>
    <t>Číslo a názov rozpočtovej kapitoly:         18 Ministerstvo životného prostredia SR</t>
  </si>
  <si>
    <t>v tis.Sk</t>
  </si>
  <si>
    <t xml:space="preserve">Schválený  rozpočet         </t>
  </si>
  <si>
    <t xml:space="preserve">Upravený rozpočet      </t>
  </si>
  <si>
    <t xml:space="preserve">Skutočnosť     </t>
  </si>
  <si>
    <t>PRÍJMY KAPITOLY</t>
  </si>
  <si>
    <t>A.</t>
  </si>
  <si>
    <t>Záväzný ukazovateľ</t>
  </si>
  <si>
    <t>B.</t>
  </si>
  <si>
    <t>Prostriedky z rozpočtu EÚ</t>
  </si>
  <si>
    <t>VÝDAVKY KAPITOLY CELKOM (A+B)</t>
  </si>
  <si>
    <t>Výdavky spolu bez prostriedkov z rozpočtu EÚ</t>
  </si>
  <si>
    <t xml:space="preserve">z toho: </t>
  </si>
  <si>
    <t>A.1.</t>
  </si>
  <si>
    <t>prostriedky na spolufinancovanie</t>
  </si>
  <si>
    <t>A.2.</t>
  </si>
  <si>
    <t xml:space="preserve">mzdy, platy, služobné príjmy a ostatné osobné vyrovnania aparátu ústredného orgánu, okrem štátnych zamestnancov (610) </t>
  </si>
  <si>
    <t>aparát ústredného orgánu</t>
  </si>
  <si>
    <t>D.</t>
  </si>
  <si>
    <t>A.3.</t>
  </si>
  <si>
    <t xml:space="preserve">B. </t>
  </si>
  <si>
    <t>Prostriedky z EÚ</t>
  </si>
  <si>
    <t>C.</t>
  </si>
  <si>
    <t>E.</t>
  </si>
  <si>
    <t>Systemizácia</t>
  </si>
  <si>
    <t>- štátnych zamestnancov v štátnej službe</t>
  </si>
  <si>
    <t>Príloha č.2</t>
  </si>
  <si>
    <r>
      <t xml:space="preserve">Kapitola
</t>
    </r>
    <r>
      <rPr>
        <sz val="12"/>
        <rFont val="Arial CE"/>
        <family val="0"/>
      </rPr>
      <t>(služobné úrady celkom)</t>
    </r>
  </si>
  <si>
    <t>Počet štátnozamestnaneckých miest</t>
  </si>
  <si>
    <t>Objem finančných prostriedkov určených na platy</t>
  </si>
  <si>
    <r>
      <t xml:space="preserve">Funkcia
</t>
    </r>
    <r>
      <rPr>
        <sz val="12"/>
        <rFont val="Arial CE"/>
        <family val="0"/>
      </rPr>
      <t>(platová trieda)</t>
    </r>
  </si>
  <si>
    <t>z toho:</t>
  </si>
  <si>
    <t>vo funkcii odborníkov podľa § 25 ods. 2 písm. a) a b)</t>
  </si>
  <si>
    <t>(tis. Sk)</t>
  </si>
  <si>
    <t>a</t>
  </si>
  <si>
    <t>Ministerstvo životného prostredia SR</t>
  </si>
  <si>
    <r>
      <t xml:space="preserve">z toho:  </t>
    </r>
    <r>
      <rPr>
        <sz val="12"/>
        <rFont val="Arial CE"/>
        <family val="0"/>
      </rPr>
      <t>ústredný orgán</t>
    </r>
  </si>
  <si>
    <r>
      <t xml:space="preserve">Systemizácia štátnych zamestnancov
       v štátnej službe na rok 2005   </t>
    </r>
    <r>
      <rPr>
        <sz val="12"/>
        <rFont val="Arial CE"/>
        <family val="0"/>
      </rPr>
      <t xml:space="preserve">1/ </t>
    </r>
    <r>
      <rPr>
        <b/>
        <sz val="16"/>
        <rFont val="Arial CE"/>
        <family val="0"/>
      </rPr>
      <t xml:space="preserve">   -  UPRAVENÝ ROZPOČET</t>
    </r>
  </si>
  <si>
    <r>
      <t xml:space="preserve">Systemizácia štátnych zamestnancov
       v štátnej službe na rok 2005   </t>
    </r>
    <r>
      <rPr>
        <sz val="12"/>
        <rFont val="Arial CE"/>
        <family val="0"/>
      </rPr>
      <t>1/</t>
    </r>
    <r>
      <rPr>
        <b/>
        <sz val="16"/>
        <rFont val="Arial CE"/>
        <family val="0"/>
      </rPr>
      <t xml:space="preserve">    -  SKUTOČNOSŤ  K  31. 12. 2005</t>
    </r>
  </si>
  <si>
    <t xml:space="preserve">Pozn.: V tabuľke systemizácia št. zam. V št. sl. Na rok 2004 - upravený rozpočet aj v skutočnosti, vykazujeme prostriedky štátneho rozpočtu spolu </t>
  </si>
  <si>
    <t>18 Ministerstvo životného prostredia Slovenskej republiky</t>
  </si>
  <si>
    <t>Kód programu</t>
  </si>
  <si>
    <t xml:space="preserve">Názov programu </t>
  </si>
  <si>
    <t>075</t>
  </si>
  <si>
    <t>Starostlivosť o životné prostredie</t>
  </si>
  <si>
    <t>Skutočnosť</t>
  </si>
  <si>
    <t>v tis. Sk</t>
  </si>
  <si>
    <t>Výdavky spolu za kapitolu</t>
  </si>
  <si>
    <t>076</t>
  </si>
  <si>
    <t>Tvorba a implementácia politík</t>
  </si>
  <si>
    <t>Podprogramy, ktoré kapitola rieši ako účastník medzirezortného programu</t>
  </si>
  <si>
    <t>05T02</t>
  </si>
  <si>
    <t>06H06</t>
  </si>
  <si>
    <t>Oficiálna rozvojová pomoc - MŽP SR</t>
  </si>
  <si>
    <t>Gestor: 10 Ministerstvo zahraničných vecí SR</t>
  </si>
  <si>
    <t>Hospodárska mobilizácia MŽP SR</t>
  </si>
  <si>
    <t>Gestor: 26 Ministerstvo hospodárstva SR</t>
  </si>
  <si>
    <t>06K0K</t>
  </si>
  <si>
    <t>Úlohy výskumu a vývoja</t>
  </si>
  <si>
    <t>% plnenia k upr.rozp.</t>
  </si>
  <si>
    <t>Programovo alokované výdavky v kapitole VPS</t>
  </si>
  <si>
    <t>Záväzné ukazovatele rozpočtovej kapitoly za rok 2006</t>
  </si>
  <si>
    <t>mzdy, platy, služobné príjmy a ostatné osobné vyrovnania (kód zdroja 111)</t>
  </si>
  <si>
    <t>Počet zamestnancov rozpočtových organizácií, okrem štátnych zamestnancov, podľa prílohy č.1 k uzneseniu vlády SR č.790/2005</t>
  </si>
  <si>
    <t>Mzdy, platy, služobné príjmy a ostatné osobné vyrovnania zo ŠR, zo spolufinancovania ŠR a z rozpočtu EÚ</t>
  </si>
  <si>
    <t>- spolufinancovanie ŠR</t>
  </si>
  <si>
    <t>- prostriedky EÚ</t>
  </si>
  <si>
    <t>v tom:</t>
  </si>
  <si>
    <t>mzdy, platy, služobné príjmy a ostatné osobné vyrovnania aparátu ústredného orgánu, okrem štátnych zamestnancov (610)</t>
  </si>
  <si>
    <t>Rozpočet kapitoly podľa programov a účelové prostriedky</t>
  </si>
  <si>
    <t>G.</t>
  </si>
  <si>
    <t>Dotácia na prenesený výkon pôsobnosti štátnej správy na obce a vyššie územné celky (Príloha č.5 k zákonu)</t>
  </si>
  <si>
    <t>- MŽP SR - životné prostredie Bežné výdavky (600)</t>
  </si>
  <si>
    <r>
      <t xml:space="preserve">Systemizácia štátnych zamestnancov
       v štátnej službe na rok 2006   </t>
    </r>
    <r>
      <rPr>
        <sz val="12"/>
        <rFont val="Arial CE"/>
        <family val="0"/>
      </rPr>
      <t xml:space="preserve">1/  </t>
    </r>
    <r>
      <rPr>
        <b/>
        <sz val="16"/>
        <rFont val="Arial CE"/>
        <family val="0"/>
      </rPr>
      <t>-  SCHVÁLENÝ  ROZPOČET</t>
    </r>
  </si>
  <si>
    <t>Celkom</t>
  </si>
  <si>
    <t>vo funkcii
mimoriadnej
významnosti, 
ktorým patrí
osobitný
príplatok</t>
  </si>
  <si>
    <t>vo funkcii
mimoriadnej významnosti, ktorým patrí osobný plat      2/</t>
  </si>
  <si>
    <t>2/   V zmysle uznesení vlády SR č. 75/2003 a č.465/2004</t>
  </si>
  <si>
    <t>1/   Zákon č. 312/2001 Z. z. o štátnej službe a o zmene a doplnení niektorých zákonov v znení neskorších predpisov</t>
  </si>
  <si>
    <t>s prostriedkami rozpočtu EÚ</t>
  </si>
  <si>
    <t>Výdavky kapitoly na programy na rok 2006</t>
  </si>
  <si>
    <t>06G0Q</t>
  </si>
  <si>
    <t>Aktívna politika trhu práce a zvýšenie zamestnanosti - MŽP SR</t>
  </si>
  <si>
    <t>Gestor: 20 Ministerstvo školstva SR</t>
  </si>
  <si>
    <t>Gestor: 22 Ministerstvo práce, sociálnych vecí a rodiny SR</t>
  </si>
  <si>
    <t xml:space="preserve">kapitálové výdavky (bez prostriedkov na spolufinancovanie, kód zdroja 111 a 131) </t>
  </si>
  <si>
    <t>Príloha č.1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</si>
</sst>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b/>
      <sz val="16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13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sz val="10"/>
      <name val="Arial CE"/>
      <family val="2"/>
    </font>
    <font>
      <sz val="14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i/>
      <sz val="9"/>
      <name val="Arial CE"/>
      <family val="2"/>
    </font>
    <font>
      <b/>
      <sz val="13"/>
      <color indexed="10"/>
      <name val="Arial CE"/>
      <family val="0"/>
    </font>
    <font>
      <sz val="13"/>
      <color indexed="10"/>
      <name val="Arial CE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31"/>
      </patternFill>
    </fill>
    <fill>
      <patternFill patternType="gray0625">
        <bgColor indexed="42"/>
      </patternFill>
    </fill>
    <fill>
      <patternFill patternType="gray0625">
        <bgColor indexed="47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left"/>
    </xf>
    <xf numFmtId="3" fontId="7" fillId="0" borderId="5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7" fillId="0" borderId="9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13" fillId="2" borderId="1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3" fontId="18" fillId="2" borderId="23" xfId="0" applyNumberFormat="1" applyFont="1" applyFill="1" applyBorder="1" applyAlignment="1">
      <alignment/>
    </xf>
    <xf numFmtId="3" fontId="18" fillId="2" borderId="24" xfId="0" applyNumberFormat="1" applyFont="1" applyFill="1" applyBorder="1" applyAlignment="1">
      <alignment/>
    </xf>
    <xf numFmtId="3" fontId="18" fillId="2" borderId="25" xfId="0" applyNumberFormat="1" applyFont="1" applyFill="1" applyBorder="1" applyAlignment="1">
      <alignment/>
    </xf>
    <xf numFmtId="3" fontId="18" fillId="2" borderId="26" xfId="0" applyNumberFormat="1" applyFont="1" applyFill="1" applyBorder="1" applyAlignment="1">
      <alignment/>
    </xf>
    <xf numFmtId="3" fontId="18" fillId="2" borderId="27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3" fontId="23" fillId="0" borderId="28" xfId="0" applyNumberFormat="1" applyFont="1" applyBorder="1" applyAlignment="1">
      <alignment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6" xfId="0" applyNumberFormat="1" applyBorder="1" applyAlignment="1">
      <alignment/>
    </xf>
    <xf numFmtId="0" fontId="23" fillId="0" borderId="0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5" fontId="23" fillId="0" borderId="29" xfId="0" applyNumberFormat="1" applyFont="1" applyBorder="1" applyAlignment="1">
      <alignment/>
    </xf>
    <xf numFmtId="49" fontId="0" fillId="0" borderId="30" xfId="0" applyNumberFormat="1" applyBorder="1" applyAlignment="1">
      <alignment horizontal="center"/>
    </xf>
    <xf numFmtId="165" fontId="0" fillId="0" borderId="31" xfId="0" applyNumberFormat="1" applyFont="1" applyBorder="1" applyAlignment="1">
      <alignment/>
    </xf>
    <xf numFmtId="49" fontId="0" fillId="0" borderId="32" xfId="0" applyNumberFormat="1" applyBorder="1" applyAlignment="1">
      <alignment horizontal="center"/>
    </xf>
    <xf numFmtId="0" fontId="0" fillId="0" borderId="32" xfId="0" applyBorder="1" applyAlignment="1">
      <alignment/>
    </xf>
    <xf numFmtId="49" fontId="0" fillId="0" borderId="33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5" fontId="0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3" fontId="23" fillId="0" borderId="40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0" fontId="16" fillId="0" borderId="42" xfId="0" applyFont="1" applyFill="1" applyBorder="1" applyAlignment="1">
      <alignment horizontal="center" vertical="center" wrapText="1"/>
    </xf>
    <xf numFmtId="3" fontId="18" fillId="0" borderId="43" xfId="0" applyNumberFormat="1" applyFont="1" applyFill="1" applyBorder="1" applyAlignment="1">
      <alignment/>
    </xf>
    <xf numFmtId="3" fontId="18" fillId="2" borderId="10" xfId="0" applyNumberFormat="1" applyFont="1" applyFill="1" applyBorder="1" applyAlignment="1">
      <alignment/>
    </xf>
    <xf numFmtId="0" fontId="17" fillId="2" borderId="4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right"/>
    </xf>
    <xf numFmtId="3" fontId="20" fillId="2" borderId="46" xfId="0" applyNumberFormat="1" applyFont="1" applyFill="1" applyBorder="1" applyAlignment="1">
      <alignment/>
    </xf>
    <xf numFmtId="3" fontId="20" fillId="2" borderId="36" xfId="0" applyNumberFormat="1" applyFont="1" applyFill="1" applyBorder="1" applyAlignment="1">
      <alignment/>
    </xf>
    <xf numFmtId="3" fontId="20" fillId="2" borderId="37" xfId="0" applyNumberFormat="1" applyFont="1" applyFill="1" applyBorder="1" applyAlignment="1">
      <alignment/>
    </xf>
    <xf numFmtId="3" fontId="20" fillId="2" borderId="47" xfId="0" applyNumberFormat="1" applyFont="1" applyFill="1" applyBorder="1" applyAlignment="1">
      <alignment/>
    </xf>
    <xf numFmtId="3" fontId="20" fillId="2" borderId="34" xfId="0" applyNumberFormat="1" applyFont="1" applyFill="1" applyBorder="1" applyAlignment="1">
      <alignment/>
    </xf>
    <xf numFmtId="3" fontId="20" fillId="0" borderId="48" xfId="0" applyNumberFormat="1" applyFont="1" applyFill="1" applyBorder="1" applyAlignment="1">
      <alignment/>
    </xf>
    <xf numFmtId="3" fontId="27" fillId="2" borderId="27" xfId="0" applyNumberFormat="1" applyFont="1" applyFill="1" applyBorder="1" applyAlignment="1">
      <alignment/>
    </xf>
    <xf numFmtId="3" fontId="27" fillId="2" borderId="25" xfId="0" applyNumberFormat="1" applyFont="1" applyFill="1" applyBorder="1" applyAlignment="1">
      <alignment/>
    </xf>
    <xf numFmtId="3" fontId="27" fillId="2" borderId="10" xfId="0" applyNumberFormat="1" applyFont="1" applyFill="1" applyBorder="1" applyAlignment="1">
      <alignment/>
    </xf>
    <xf numFmtId="3" fontId="28" fillId="2" borderId="34" xfId="0" applyNumberFormat="1" applyFont="1" applyFill="1" applyBorder="1" applyAlignment="1">
      <alignment/>
    </xf>
    <xf numFmtId="3" fontId="28" fillId="2" borderId="37" xfId="0" applyNumberFormat="1" applyFont="1" applyFill="1" applyBorder="1" applyAlignment="1">
      <alignment/>
    </xf>
    <xf numFmtId="3" fontId="28" fillId="2" borderId="36" xfId="0" applyNumberFormat="1" applyFont="1" applyFill="1" applyBorder="1" applyAlignment="1">
      <alignment/>
    </xf>
    <xf numFmtId="3" fontId="27" fillId="2" borderId="23" xfId="0" applyNumberFormat="1" applyFont="1" applyFill="1" applyBorder="1" applyAlignment="1">
      <alignment/>
    </xf>
    <xf numFmtId="3" fontId="28" fillId="2" borderId="46" xfId="0" applyNumberFormat="1" applyFont="1" applyFill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65" fontId="23" fillId="0" borderId="49" xfId="0" applyNumberFormat="1" applyFont="1" applyBorder="1" applyAlignment="1">
      <alignment/>
    </xf>
    <xf numFmtId="49" fontId="29" fillId="0" borderId="5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8" xfId="0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7" fillId="0" borderId="9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2" fillId="2" borderId="6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left" vertical="center" wrapText="1"/>
    </xf>
    <xf numFmtId="0" fontId="15" fillId="2" borderId="68" xfId="0" applyFont="1" applyFill="1" applyBorder="1" applyAlignment="1">
      <alignment horizontal="left" vertical="center" wrapText="1"/>
    </xf>
    <xf numFmtId="0" fontId="15" fillId="2" borderId="52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/>
    </xf>
    <xf numFmtId="49" fontId="23" fillId="0" borderId="39" xfId="0" applyNumberFormat="1" applyFont="1" applyBorder="1" applyAlignment="1">
      <alignment horizontal="center"/>
    </xf>
    <xf numFmtId="49" fontId="23" fillId="0" borderId="69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24" fillId="0" borderId="7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5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7"/>
  <sheetViews>
    <sheetView workbookViewId="0" topLeftCell="A1">
      <selection activeCell="C3" sqref="C3:M3"/>
    </sheetView>
  </sheetViews>
  <sheetFormatPr defaultColWidth="9.140625" defaultRowHeight="12.75"/>
  <cols>
    <col min="1" max="1" width="3.57421875" style="0" customWidth="1"/>
    <col min="2" max="2" width="4.8515625" style="32" bestFit="1" customWidth="1"/>
    <col min="3" max="3" width="10.7109375" style="0" bestFit="1" customWidth="1"/>
    <col min="8" max="8" width="10.421875" style="0" customWidth="1"/>
    <col min="9" max="9" width="13.00390625" style="3" customWidth="1"/>
    <col min="10" max="10" width="11.140625" style="3" customWidth="1"/>
    <col min="11" max="11" width="12.00390625" style="3" customWidth="1"/>
    <col min="12" max="12" width="12.421875" style="3" customWidth="1"/>
    <col min="13" max="13" width="10.7109375" style="3" customWidth="1"/>
  </cols>
  <sheetData>
    <row r="3" spans="1:13" ht="20.25">
      <c r="A3" s="1"/>
      <c r="B3" s="33"/>
      <c r="C3" s="163" t="s">
        <v>67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ht="13.5" customHeight="1">
      <c r="A4" s="1"/>
      <c r="B4" s="3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3.5" customHeight="1">
      <c r="A5" s="1"/>
      <c r="B5" s="3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3.5" customHeight="1">
      <c r="A6" s="1"/>
      <c r="B6" s="33"/>
      <c r="C6" s="11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3.5" customHeight="1">
      <c r="A7" s="1"/>
      <c r="B7" s="33"/>
      <c r="C7" s="11"/>
      <c r="D7" s="10"/>
      <c r="E7" s="10"/>
      <c r="F7" s="10"/>
      <c r="G7" s="10"/>
      <c r="H7" s="10"/>
      <c r="I7" s="10"/>
      <c r="J7" s="10"/>
      <c r="K7" s="10"/>
      <c r="L7" s="10"/>
      <c r="M7" s="46" t="s">
        <v>7</v>
      </c>
    </row>
    <row r="8" spans="1:12" ht="13.5" customHeight="1">
      <c r="A8" s="1"/>
      <c r="B8" s="33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ht="13.5" customHeight="1">
      <c r="A9" s="21"/>
      <c r="B9" s="34"/>
      <c r="C9" s="168" t="s">
        <v>2</v>
      </c>
      <c r="D9" s="168"/>
      <c r="E9" s="168"/>
      <c r="F9" s="168"/>
      <c r="G9" s="168"/>
      <c r="H9" s="169"/>
      <c r="I9" s="172" t="s">
        <v>8</v>
      </c>
      <c r="J9" s="174" t="s">
        <v>9</v>
      </c>
      <c r="K9" s="174" t="s">
        <v>10</v>
      </c>
      <c r="L9" s="166" t="s">
        <v>4</v>
      </c>
      <c r="M9" s="167"/>
    </row>
    <row r="10" spans="1:13" ht="29.25">
      <c r="A10" s="23"/>
      <c r="B10" s="35"/>
      <c r="C10" s="170"/>
      <c r="D10" s="170"/>
      <c r="E10" s="170"/>
      <c r="F10" s="170"/>
      <c r="G10" s="170"/>
      <c r="H10" s="171"/>
      <c r="I10" s="173"/>
      <c r="J10" s="175"/>
      <c r="K10" s="175"/>
      <c r="L10" s="9" t="s">
        <v>5</v>
      </c>
      <c r="M10" s="9" t="s">
        <v>3</v>
      </c>
    </row>
    <row r="11" spans="1:13" ht="15.75">
      <c r="A11" s="21" t="s">
        <v>0</v>
      </c>
      <c r="B11" s="34"/>
      <c r="C11" s="22" t="s">
        <v>11</v>
      </c>
      <c r="D11" s="12"/>
      <c r="E11" s="12"/>
      <c r="F11" s="12"/>
      <c r="G11" s="12"/>
      <c r="H11" s="13"/>
      <c r="I11" s="39"/>
      <c r="J11" s="39"/>
      <c r="K11" s="39"/>
      <c r="L11" s="39"/>
      <c r="M11" s="39"/>
    </row>
    <row r="12" spans="1:13" ht="15.75">
      <c r="A12" s="14"/>
      <c r="B12" s="36" t="s">
        <v>12</v>
      </c>
      <c r="C12" s="26" t="s">
        <v>13</v>
      </c>
      <c r="D12" s="27"/>
      <c r="E12" s="27"/>
      <c r="F12" s="17"/>
      <c r="G12" s="17"/>
      <c r="H12" s="18"/>
      <c r="I12" s="54">
        <v>6220</v>
      </c>
      <c r="J12" s="54">
        <v>6220</v>
      </c>
      <c r="K12" s="54">
        <v>84888</v>
      </c>
      <c r="L12" s="55">
        <f>SUM(K12/I12)*100</f>
        <v>1364.75884244373</v>
      </c>
      <c r="M12" s="55">
        <f>SUM(K12/J12)*100</f>
        <v>1364.75884244373</v>
      </c>
    </row>
    <row r="13" spans="1:13" ht="15.75">
      <c r="A13" s="14"/>
      <c r="B13" s="36" t="s">
        <v>14</v>
      </c>
      <c r="C13" s="26" t="s">
        <v>15</v>
      </c>
      <c r="D13" s="27"/>
      <c r="E13" s="27"/>
      <c r="F13" s="17"/>
      <c r="G13" s="17"/>
      <c r="H13" s="18"/>
      <c r="I13" s="54">
        <v>3870897</v>
      </c>
      <c r="J13" s="54">
        <v>878841</v>
      </c>
      <c r="K13" s="54">
        <v>878841</v>
      </c>
      <c r="L13" s="55">
        <f>SUM(K13/I13)*100</f>
        <v>22.703807412080458</v>
      </c>
      <c r="M13" s="55">
        <f>SUM(K13/J13)*100</f>
        <v>100</v>
      </c>
    </row>
    <row r="14" spans="1:13" ht="15.75">
      <c r="A14" s="14"/>
      <c r="B14" s="36"/>
      <c r="C14" s="20"/>
      <c r="D14" s="17"/>
      <c r="E14" s="17"/>
      <c r="F14" s="17"/>
      <c r="G14" s="17"/>
      <c r="H14" s="18"/>
      <c r="I14" s="54"/>
      <c r="J14" s="54"/>
      <c r="K14" s="54"/>
      <c r="L14" s="56"/>
      <c r="M14" s="56"/>
    </row>
    <row r="15" spans="1:13" ht="15.75">
      <c r="A15" s="21" t="s">
        <v>1</v>
      </c>
      <c r="B15" s="34"/>
      <c r="C15" s="22" t="s">
        <v>16</v>
      </c>
      <c r="D15" s="12"/>
      <c r="E15" s="12"/>
      <c r="F15" s="12"/>
      <c r="G15" s="12"/>
      <c r="H15" s="12"/>
      <c r="I15" s="57">
        <f>SUM(I28+I16)</f>
        <v>6717788</v>
      </c>
      <c r="J15" s="57">
        <f>SUM(J28+J16)</f>
        <v>4206425</v>
      </c>
      <c r="K15" s="57">
        <f>SUM(K28+K16)</f>
        <v>4218805</v>
      </c>
      <c r="L15" s="50">
        <f aca="true" t="shared" si="0" ref="L15:L35">SUM(K15/I15)*100</f>
        <v>62.80050814345436</v>
      </c>
      <c r="M15" s="50">
        <f>SUM(K15/J15)*100</f>
        <v>100.29431167796884</v>
      </c>
    </row>
    <row r="16" spans="1:13" ht="15.75">
      <c r="A16" s="14"/>
      <c r="B16" s="36" t="s">
        <v>12</v>
      </c>
      <c r="C16" s="26" t="s">
        <v>17</v>
      </c>
      <c r="D16" s="27"/>
      <c r="E16" s="27"/>
      <c r="F16" s="27"/>
      <c r="G16" s="27"/>
      <c r="H16" s="17"/>
      <c r="I16" s="54">
        <v>2846891</v>
      </c>
      <c r="J16" s="54">
        <v>3089635</v>
      </c>
      <c r="K16" s="54">
        <v>3102015</v>
      </c>
      <c r="L16" s="55">
        <f t="shared" si="0"/>
        <v>108.96149518896227</v>
      </c>
      <c r="M16" s="55">
        <f>SUM(K16/J16)*100</f>
        <v>100.4006945804278</v>
      </c>
    </row>
    <row r="17" spans="1:13" ht="15.75">
      <c r="A17" s="14"/>
      <c r="B17" s="36"/>
      <c r="C17" s="26" t="s">
        <v>18</v>
      </c>
      <c r="D17" s="27"/>
      <c r="E17" s="27"/>
      <c r="F17" s="27"/>
      <c r="G17" s="27"/>
      <c r="H17" s="17"/>
      <c r="I17" s="54"/>
      <c r="J17" s="54"/>
      <c r="K17" s="54"/>
      <c r="L17" s="55"/>
      <c r="M17" s="55"/>
    </row>
    <row r="18" spans="1:13" ht="15.75">
      <c r="A18" s="14"/>
      <c r="B18" s="36" t="s">
        <v>19</v>
      </c>
      <c r="C18" s="26" t="s">
        <v>20</v>
      </c>
      <c r="D18" s="27"/>
      <c r="E18" s="27"/>
      <c r="F18" s="27"/>
      <c r="G18" s="27"/>
      <c r="H18" s="17"/>
      <c r="I18" s="54">
        <v>902187</v>
      </c>
      <c r="J18" s="54">
        <v>524791</v>
      </c>
      <c r="K18" s="54">
        <v>524791</v>
      </c>
      <c r="L18" s="55">
        <f t="shared" si="0"/>
        <v>58.16876102182806</v>
      </c>
      <c r="M18" s="55">
        <f>SUM(K18/J18)*100</f>
        <v>100</v>
      </c>
    </row>
    <row r="19" spans="1:13" ht="32.25" customHeight="1">
      <c r="A19" s="14"/>
      <c r="B19" s="36" t="s">
        <v>21</v>
      </c>
      <c r="C19" s="151" t="s">
        <v>68</v>
      </c>
      <c r="D19" s="151"/>
      <c r="E19" s="151"/>
      <c r="F19" s="151"/>
      <c r="G19" s="151"/>
      <c r="H19" s="152"/>
      <c r="I19" s="54">
        <v>452045</v>
      </c>
      <c r="J19" s="54">
        <v>475311</v>
      </c>
      <c r="K19" s="54">
        <v>475308</v>
      </c>
      <c r="L19" s="55">
        <f t="shared" si="0"/>
        <v>105.14616907608756</v>
      </c>
      <c r="M19" s="55">
        <f>SUM(K19/J19)*100</f>
        <v>99.99936883430007</v>
      </c>
    </row>
    <row r="20" spans="1:13" ht="15.75">
      <c r="A20" s="14"/>
      <c r="B20" s="36"/>
      <c r="C20" s="26" t="s">
        <v>18</v>
      </c>
      <c r="D20" s="27"/>
      <c r="E20" s="27"/>
      <c r="F20" s="27"/>
      <c r="G20" s="27"/>
      <c r="H20" s="17"/>
      <c r="I20" s="54"/>
      <c r="J20" s="54"/>
      <c r="K20" s="54"/>
      <c r="L20" s="55"/>
      <c r="M20" s="55"/>
    </row>
    <row r="21" spans="1:13" ht="33.75" customHeight="1">
      <c r="A21" s="14"/>
      <c r="B21" s="36"/>
      <c r="C21" s="164" t="s">
        <v>22</v>
      </c>
      <c r="D21" s="164"/>
      <c r="E21" s="164"/>
      <c r="F21" s="164"/>
      <c r="G21" s="164"/>
      <c r="H21" s="164"/>
      <c r="I21" s="54">
        <v>15645</v>
      </c>
      <c r="J21" s="54">
        <v>18731</v>
      </c>
      <c r="K21" s="145">
        <v>18731</v>
      </c>
      <c r="L21" s="55">
        <f t="shared" si="0"/>
        <v>119.72515180568872</v>
      </c>
      <c r="M21" s="55">
        <f>SUM(K21/J21)*100</f>
        <v>100</v>
      </c>
    </row>
    <row r="22" spans="1:13" ht="33.75" customHeight="1">
      <c r="A22" s="24"/>
      <c r="B22" s="37"/>
      <c r="C22" s="164" t="s">
        <v>69</v>
      </c>
      <c r="D22" s="164"/>
      <c r="E22" s="164"/>
      <c r="F22" s="164"/>
      <c r="G22" s="164"/>
      <c r="H22" s="164"/>
      <c r="I22" s="51">
        <v>687</v>
      </c>
      <c r="J22" s="51">
        <v>687</v>
      </c>
      <c r="K22" s="146">
        <v>675</v>
      </c>
      <c r="L22" s="55">
        <f t="shared" si="0"/>
        <v>98.2532751091703</v>
      </c>
      <c r="M22" s="55">
        <f>SUM(K22/J22)*100</f>
        <v>98.2532751091703</v>
      </c>
    </row>
    <row r="23" spans="1:13" ht="15.75">
      <c r="A23" s="15"/>
      <c r="B23" s="36"/>
      <c r="C23" s="6" t="s">
        <v>18</v>
      </c>
      <c r="D23" s="6"/>
      <c r="E23" s="6"/>
      <c r="F23" s="6"/>
      <c r="G23" s="6"/>
      <c r="H23" s="6"/>
      <c r="I23" s="51"/>
      <c r="J23" s="51"/>
      <c r="K23" s="147"/>
      <c r="L23" s="55"/>
      <c r="M23" s="55"/>
    </row>
    <row r="24" spans="1:13" ht="15.75">
      <c r="A24" s="15"/>
      <c r="B24" s="36"/>
      <c r="C24" s="6" t="s">
        <v>23</v>
      </c>
      <c r="D24" s="6"/>
      <c r="E24" s="6"/>
      <c r="F24" s="6"/>
      <c r="G24" s="6"/>
      <c r="H24" s="6"/>
      <c r="I24" s="51">
        <v>83</v>
      </c>
      <c r="J24" s="51">
        <v>83</v>
      </c>
      <c r="K24" s="146">
        <v>81</v>
      </c>
      <c r="L24" s="55">
        <f t="shared" si="0"/>
        <v>97.59036144578313</v>
      </c>
      <c r="M24" s="55">
        <f>SUM(K24/J24)*100</f>
        <v>97.59036144578313</v>
      </c>
    </row>
    <row r="25" spans="1:13" ht="15">
      <c r="A25" s="30"/>
      <c r="B25" s="38"/>
      <c r="C25" s="31"/>
      <c r="D25" s="31"/>
      <c r="E25" s="31"/>
      <c r="F25" s="31"/>
      <c r="G25" s="31"/>
      <c r="H25" s="31"/>
      <c r="I25" s="52"/>
      <c r="J25" s="52"/>
      <c r="K25" s="52"/>
      <c r="L25" s="56"/>
      <c r="M25" s="56"/>
    </row>
    <row r="26" spans="1:13" s="28" customFormat="1" ht="15.75">
      <c r="A26" s="29"/>
      <c r="B26" s="34" t="s">
        <v>25</v>
      </c>
      <c r="C26" s="159" t="s">
        <v>91</v>
      </c>
      <c r="D26" s="159"/>
      <c r="E26" s="159"/>
      <c r="F26" s="159"/>
      <c r="G26" s="159"/>
      <c r="H26" s="160"/>
      <c r="I26" s="53">
        <v>110000</v>
      </c>
      <c r="J26" s="53">
        <v>56886</v>
      </c>
      <c r="K26" s="53">
        <v>60455</v>
      </c>
      <c r="L26" s="50">
        <f t="shared" si="0"/>
        <v>54.95909090909091</v>
      </c>
      <c r="M26" s="50">
        <f>SUM(K26/J26)*100</f>
        <v>106.27395141159512</v>
      </c>
    </row>
    <row r="27" spans="1:13" s="28" customFormat="1" ht="15.75">
      <c r="A27" s="16"/>
      <c r="B27" s="35"/>
      <c r="C27" s="158"/>
      <c r="D27" s="158"/>
      <c r="E27" s="158"/>
      <c r="F27" s="158"/>
      <c r="G27" s="158"/>
      <c r="H27" s="150"/>
      <c r="I27" s="58"/>
      <c r="J27" s="58"/>
      <c r="K27" s="58"/>
      <c r="L27" s="56"/>
      <c r="M27" s="56"/>
    </row>
    <row r="28" spans="1:13" s="28" customFormat="1" ht="15.75">
      <c r="A28" s="29"/>
      <c r="B28" s="34" t="s">
        <v>26</v>
      </c>
      <c r="C28" s="4" t="s">
        <v>27</v>
      </c>
      <c r="D28" s="4"/>
      <c r="E28" s="4"/>
      <c r="F28" s="4"/>
      <c r="G28" s="4"/>
      <c r="H28" s="5"/>
      <c r="I28" s="53">
        <v>3870897</v>
      </c>
      <c r="J28" s="53">
        <v>1116790</v>
      </c>
      <c r="K28" s="59">
        <v>1116790</v>
      </c>
      <c r="L28" s="50">
        <f t="shared" si="0"/>
        <v>28.850935584181137</v>
      </c>
      <c r="M28" s="50">
        <f>SUM(K28/J28)*100</f>
        <v>100</v>
      </c>
    </row>
    <row r="29" spans="1:13" ht="15.75">
      <c r="A29" s="16"/>
      <c r="B29" s="35"/>
      <c r="C29" s="7"/>
      <c r="D29" s="7"/>
      <c r="E29" s="7"/>
      <c r="F29" s="7"/>
      <c r="G29" s="7"/>
      <c r="H29" s="8"/>
      <c r="I29" s="58"/>
      <c r="J29" s="58"/>
      <c r="K29" s="60"/>
      <c r="L29" s="56"/>
      <c r="M29" s="56"/>
    </row>
    <row r="30" spans="1:13" ht="34.5" customHeight="1">
      <c r="A30" s="29"/>
      <c r="B30" s="34" t="s">
        <v>28</v>
      </c>
      <c r="C30" s="165" t="s">
        <v>70</v>
      </c>
      <c r="D30" s="165"/>
      <c r="E30" s="165"/>
      <c r="F30" s="165"/>
      <c r="G30" s="165"/>
      <c r="H30" s="165"/>
      <c r="I30" s="53">
        <v>452045</v>
      </c>
      <c r="J30" s="53">
        <v>499946</v>
      </c>
      <c r="K30" s="144">
        <v>500384</v>
      </c>
      <c r="L30" s="50">
        <f t="shared" si="0"/>
        <v>110.69340441770177</v>
      </c>
      <c r="M30" s="50">
        <f>SUM(K30/J30)*100</f>
        <v>100.08760946182187</v>
      </c>
    </row>
    <row r="31" spans="1:13" ht="15.75">
      <c r="A31" s="15"/>
      <c r="B31" s="36"/>
      <c r="C31" s="6" t="s">
        <v>37</v>
      </c>
      <c r="D31" s="6"/>
      <c r="E31" s="6"/>
      <c r="F31" s="6"/>
      <c r="G31" s="6"/>
      <c r="H31" s="6"/>
      <c r="I31" s="51"/>
      <c r="J31" s="51"/>
      <c r="K31" s="143"/>
      <c r="L31" s="55"/>
      <c r="M31" s="55"/>
    </row>
    <row r="32" spans="1:13" ht="15.75">
      <c r="A32" s="15"/>
      <c r="B32" s="36"/>
      <c r="C32" s="45" t="s">
        <v>71</v>
      </c>
      <c r="D32" s="6"/>
      <c r="E32" s="6"/>
      <c r="F32" s="6"/>
      <c r="G32" s="6"/>
      <c r="H32" s="6"/>
      <c r="I32" s="51">
        <v>0</v>
      </c>
      <c r="J32" s="51">
        <v>6904</v>
      </c>
      <c r="K32" s="143">
        <v>6904</v>
      </c>
      <c r="L32" s="55"/>
      <c r="M32" s="55"/>
    </row>
    <row r="33" spans="1:13" ht="15.75">
      <c r="A33" s="15"/>
      <c r="B33" s="36"/>
      <c r="C33" s="45" t="s">
        <v>72</v>
      </c>
      <c r="D33" s="6"/>
      <c r="E33" s="6"/>
      <c r="F33" s="6"/>
      <c r="G33" s="6"/>
      <c r="H33" s="6"/>
      <c r="I33" s="51">
        <v>0</v>
      </c>
      <c r="J33" s="51">
        <v>17731</v>
      </c>
      <c r="K33" s="143">
        <v>17731</v>
      </c>
      <c r="L33" s="55"/>
      <c r="M33" s="55"/>
    </row>
    <row r="34" spans="1:13" ht="15.75">
      <c r="A34" s="15"/>
      <c r="B34" s="36"/>
      <c r="C34" s="45" t="s">
        <v>73</v>
      </c>
      <c r="D34" s="6"/>
      <c r="E34" s="6"/>
      <c r="F34" s="6"/>
      <c r="G34" s="6"/>
      <c r="H34" s="6"/>
      <c r="I34" s="51"/>
      <c r="J34" s="51"/>
      <c r="K34" s="143"/>
      <c r="L34" s="55"/>
      <c r="M34" s="55"/>
    </row>
    <row r="35" spans="1:13" ht="31.5" customHeight="1">
      <c r="A35" s="15"/>
      <c r="B35" s="36"/>
      <c r="C35" s="153" t="s">
        <v>74</v>
      </c>
      <c r="D35" s="153"/>
      <c r="E35" s="153"/>
      <c r="F35" s="153"/>
      <c r="G35" s="153"/>
      <c r="H35" s="153"/>
      <c r="I35" s="58">
        <v>15645</v>
      </c>
      <c r="J35" s="58">
        <v>18731</v>
      </c>
      <c r="K35" s="58">
        <v>18731</v>
      </c>
      <c r="L35" s="56">
        <f t="shared" si="0"/>
        <v>119.72515180568872</v>
      </c>
      <c r="M35" s="56">
        <f>SUM(K35/J35)*100</f>
        <v>100</v>
      </c>
    </row>
    <row r="36" spans="1:13" ht="15.75">
      <c r="A36" s="29"/>
      <c r="B36" s="34" t="s">
        <v>24</v>
      </c>
      <c r="C36" s="4" t="s">
        <v>30</v>
      </c>
      <c r="D36" s="4"/>
      <c r="E36" s="4"/>
      <c r="F36" s="4"/>
      <c r="G36" s="4"/>
      <c r="H36" s="4"/>
      <c r="I36" s="47"/>
      <c r="J36" s="41"/>
      <c r="K36" s="41"/>
      <c r="L36" s="41"/>
      <c r="M36" s="40"/>
    </row>
    <row r="37" spans="1:13" ht="16.5" customHeight="1">
      <c r="A37" s="15"/>
      <c r="B37" s="36"/>
      <c r="C37" s="45" t="s">
        <v>31</v>
      </c>
      <c r="D37" s="6"/>
      <c r="E37" s="6"/>
      <c r="F37" s="6"/>
      <c r="G37" s="6"/>
      <c r="H37" s="6"/>
      <c r="I37" s="154" t="s">
        <v>92</v>
      </c>
      <c r="J37" s="155"/>
      <c r="K37" s="155"/>
      <c r="L37" s="155"/>
      <c r="M37" s="162"/>
    </row>
    <row r="38" spans="1:13" ht="15.75">
      <c r="A38" s="16"/>
      <c r="B38" s="35"/>
      <c r="C38" s="7"/>
      <c r="D38" s="7"/>
      <c r="E38" s="7"/>
      <c r="F38" s="7"/>
      <c r="G38" s="7"/>
      <c r="H38" s="7"/>
      <c r="I38" s="48"/>
      <c r="J38" s="42"/>
      <c r="K38" s="42"/>
      <c r="L38" s="42"/>
      <c r="M38" s="49"/>
    </row>
    <row r="39" spans="1:13" ht="15.75">
      <c r="A39" s="29"/>
      <c r="B39" s="34" t="s">
        <v>29</v>
      </c>
      <c r="C39" s="4" t="s">
        <v>75</v>
      </c>
      <c r="D39" s="4"/>
      <c r="E39" s="4"/>
      <c r="F39" s="4"/>
      <c r="G39" s="4"/>
      <c r="H39" s="4"/>
      <c r="I39" s="161" t="s">
        <v>32</v>
      </c>
      <c r="J39" s="156"/>
      <c r="K39" s="156"/>
      <c r="L39" s="156"/>
      <c r="M39" s="157"/>
    </row>
    <row r="40" spans="1:13" ht="15.75">
      <c r="A40" s="15"/>
      <c r="B40" s="36"/>
      <c r="C40" s="6"/>
      <c r="D40" s="6"/>
      <c r="E40" s="6"/>
      <c r="F40" s="6"/>
      <c r="G40" s="6"/>
      <c r="H40" s="6"/>
      <c r="I40" s="116"/>
      <c r="J40" s="117"/>
      <c r="K40" s="117"/>
      <c r="L40" s="117"/>
      <c r="M40" s="118"/>
    </row>
    <row r="41" spans="1:13" ht="32.25" customHeight="1">
      <c r="A41" s="29"/>
      <c r="B41" s="34" t="s">
        <v>76</v>
      </c>
      <c r="C41" s="159" t="s">
        <v>77</v>
      </c>
      <c r="D41" s="159"/>
      <c r="E41" s="159"/>
      <c r="F41" s="159"/>
      <c r="G41" s="159"/>
      <c r="H41" s="160"/>
      <c r="I41" s="119"/>
      <c r="J41" s="119"/>
      <c r="K41" s="47"/>
      <c r="L41" s="119"/>
      <c r="M41" s="119"/>
    </row>
    <row r="42" spans="1:13" ht="15.75">
      <c r="A42" s="15"/>
      <c r="B42" s="36"/>
      <c r="C42" s="45" t="s">
        <v>78</v>
      </c>
      <c r="D42" s="6"/>
      <c r="E42" s="6"/>
      <c r="F42" s="6"/>
      <c r="G42" s="6"/>
      <c r="H42" s="6"/>
      <c r="I42" s="120">
        <v>20000</v>
      </c>
      <c r="J42" s="120">
        <v>19189</v>
      </c>
      <c r="K42" s="141">
        <v>19136</v>
      </c>
      <c r="L42" s="55">
        <f>SUM(K42/I42)*100</f>
        <v>95.67999999999999</v>
      </c>
      <c r="M42" s="55">
        <f>SUM(K42/J42)*100</f>
        <v>99.72380009380373</v>
      </c>
    </row>
    <row r="43" spans="1:13" ht="15.75">
      <c r="A43" s="16"/>
      <c r="B43" s="35"/>
      <c r="C43" s="7"/>
      <c r="D43" s="7"/>
      <c r="E43" s="7"/>
      <c r="F43" s="7"/>
      <c r="G43" s="7"/>
      <c r="H43" s="7"/>
      <c r="I43" s="121"/>
      <c r="J43" s="121"/>
      <c r="K43" s="142"/>
      <c r="L43" s="121"/>
      <c r="M43" s="121"/>
    </row>
    <row r="44" spans="1:13" s="28" customFormat="1" ht="18.75" customHeight="1">
      <c r="A44" s="25"/>
      <c r="B44" s="36"/>
      <c r="C44" s="6"/>
      <c r="D44" s="6"/>
      <c r="E44" s="6"/>
      <c r="F44" s="6"/>
      <c r="G44" s="6"/>
      <c r="H44" s="6"/>
      <c r="I44" s="27"/>
      <c r="J44" s="42"/>
      <c r="K44" s="42"/>
      <c r="L44" s="27"/>
      <c r="M44" s="43"/>
    </row>
    <row r="45" spans="1:13" s="28" customFormat="1" ht="15.75">
      <c r="A45" s="25"/>
      <c r="B45" s="36"/>
      <c r="C45" s="6"/>
      <c r="D45" s="6"/>
      <c r="E45" s="6"/>
      <c r="F45" s="6"/>
      <c r="G45" s="6"/>
      <c r="H45" s="6"/>
      <c r="I45" s="27"/>
      <c r="J45" s="27"/>
      <c r="K45" s="27"/>
      <c r="L45" s="27"/>
      <c r="M45" s="43"/>
    </row>
    <row r="46" spans="1:13" s="28" customFormat="1" ht="15.75">
      <c r="A46" s="25"/>
      <c r="B46" s="36"/>
      <c r="C46" s="6"/>
      <c r="D46" s="6"/>
      <c r="E46" s="6"/>
      <c r="F46" s="6"/>
      <c r="G46" s="6"/>
      <c r="H46" s="6"/>
      <c r="I46" s="27"/>
      <c r="J46" s="42"/>
      <c r="K46" s="42"/>
      <c r="L46" s="27"/>
      <c r="M46" s="43"/>
    </row>
    <row r="47" spans="1:13" s="28" customFormat="1" ht="15.75">
      <c r="A47" s="25"/>
      <c r="B47" s="36"/>
      <c r="C47" s="25"/>
      <c r="D47" s="25"/>
      <c r="E47" s="25"/>
      <c r="F47" s="25"/>
      <c r="G47" s="25"/>
      <c r="H47" s="25"/>
      <c r="I47" s="19"/>
      <c r="J47" s="19"/>
      <c r="K47" s="19"/>
      <c r="L47" s="19"/>
      <c r="M47" s="44"/>
    </row>
    <row r="48" spans="1:13" s="28" customFormat="1" ht="15.75">
      <c r="A48" s="25"/>
      <c r="B48" s="36"/>
      <c r="C48" s="25"/>
      <c r="D48" s="25"/>
      <c r="E48" s="25"/>
      <c r="F48" s="25"/>
      <c r="G48" s="25"/>
      <c r="H48" s="25"/>
      <c r="I48" s="19"/>
      <c r="J48" s="19"/>
      <c r="K48" s="19"/>
      <c r="L48" s="19"/>
      <c r="M48" s="44"/>
    </row>
    <row r="49" spans="1:12" ht="15.75">
      <c r="A49" s="1"/>
      <c r="B49" s="33"/>
      <c r="C49" s="1"/>
      <c r="D49" s="1"/>
      <c r="E49" s="1"/>
      <c r="F49" s="1"/>
      <c r="G49" s="1"/>
      <c r="H49" s="1"/>
      <c r="I49" s="2"/>
      <c r="J49" s="2"/>
      <c r="K49" s="2"/>
      <c r="L49" s="2"/>
    </row>
    <row r="50" spans="1:12" ht="15.75">
      <c r="A50" s="1"/>
      <c r="B50" s="33"/>
      <c r="C50" s="1"/>
      <c r="D50" s="1"/>
      <c r="E50" s="1"/>
      <c r="F50" s="1"/>
      <c r="G50" s="1"/>
      <c r="H50" s="1"/>
      <c r="I50" s="2"/>
      <c r="J50" s="2"/>
      <c r="K50" s="2"/>
      <c r="L50" s="2"/>
    </row>
    <row r="51" spans="1:12" ht="15.75">
      <c r="A51" s="1"/>
      <c r="B51" s="33"/>
      <c r="C51" s="1"/>
      <c r="D51" s="1"/>
      <c r="E51" s="1"/>
      <c r="F51" s="1"/>
      <c r="G51" s="1"/>
      <c r="H51" s="1"/>
      <c r="I51" s="2"/>
      <c r="J51" s="2"/>
      <c r="K51" s="2"/>
      <c r="L51" s="2"/>
    </row>
    <row r="52" spans="1:12" ht="15.75">
      <c r="A52" s="1"/>
      <c r="B52" s="33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5.75">
      <c r="A53" s="1"/>
      <c r="B53" s="33"/>
      <c r="C53" s="1"/>
      <c r="D53" s="1"/>
      <c r="E53" s="1"/>
      <c r="F53" s="1"/>
      <c r="G53" s="1"/>
      <c r="H53" s="1"/>
      <c r="I53" s="2"/>
      <c r="J53" s="2"/>
      <c r="K53" s="2"/>
      <c r="L53" s="2"/>
    </row>
    <row r="54" spans="1:12" ht="15.75">
      <c r="A54" s="1"/>
      <c r="B54" s="33"/>
      <c r="C54" s="1"/>
      <c r="D54" s="1"/>
      <c r="E54" s="1"/>
      <c r="F54" s="1"/>
      <c r="G54" s="1"/>
      <c r="H54" s="1"/>
      <c r="I54" s="2"/>
      <c r="J54" s="2"/>
      <c r="K54" s="2"/>
      <c r="L54" s="2"/>
    </row>
    <row r="55" spans="1:12" ht="15.75">
      <c r="A55" s="1"/>
      <c r="B55" s="33"/>
      <c r="C55" s="1"/>
      <c r="D55" s="1"/>
      <c r="E55" s="1"/>
      <c r="F55" s="1"/>
      <c r="G55" s="1"/>
      <c r="H55" s="1"/>
      <c r="I55" s="2"/>
      <c r="J55" s="2"/>
      <c r="K55" s="2"/>
      <c r="L55" s="2"/>
    </row>
    <row r="56" spans="1:12" ht="15.75">
      <c r="A56" s="1"/>
      <c r="B56" s="33"/>
      <c r="C56" s="1"/>
      <c r="D56" s="1"/>
      <c r="E56" s="1"/>
      <c r="F56" s="1"/>
      <c r="G56" s="1"/>
      <c r="H56" s="1"/>
      <c r="I56" s="2"/>
      <c r="J56" s="2"/>
      <c r="K56" s="2"/>
      <c r="L56" s="2"/>
    </row>
    <row r="57" spans="1:12" ht="15.75">
      <c r="A57" s="1"/>
      <c r="B57" s="33"/>
      <c r="C57" s="1"/>
      <c r="D57" s="1"/>
      <c r="E57" s="1"/>
      <c r="F57" s="1"/>
      <c r="G57" s="1"/>
      <c r="H57" s="1"/>
      <c r="I57" s="2"/>
      <c r="J57" s="2"/>
      <c r="K57" s="2"/>
      <c r="L57" s="2"/>
    </row>
  </sheetData>
  <mergeCells count="15">
    <mergeCell ref="C3:M3"/>
    <mergeCell ref="C21:H21"/>
    <mergeCell ref="C22:H22"/>
    <mergeCell ref="C30:H30"/>
    <mergeCell ref="L9:M9"/>
    <mergeCell ref="C9:H10"/>
    <mergeCell ref="I9:I10"/>
    <mergeCell ref="J9:J10"/>
    <mergeCell ref="K9:K10"/>
    <mergeCell ref="C41:H41"/>
    <mergeCell ref="I39:M39"/>
    <mergeCell ref="C26:H27"/>
    <mergeCell ref="C19:H19"/>
    <mergeCell ref="C35:H35"/>
    <mergeCell ref="I37:M37"/>
  </mergeCells>
  <printOptions/>
  <pageMargins left="1.1" right="0.2362204724409449" top="1.4960629921259843" bottom="0.984251968503937" header="0.4724409448818898" footer="0.5118110236220472"/>
  <pageSetup horizontalDpi="600" verticalDpi="600" orientation="portrait" paperSize="9" scale="70" r:id="rId1"/>
  <headerFooter alignWithMargins="0">
    <oddHeader>&amp;RTabuľka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75" zoomScaleNormal="75" zoomScaleSheetLayoutView="75" workbookViewId="0" topLeftCell="A1">
      <selection activeCell="S14" sqref="S14"/>
    </sheetView>
  </sheetViews>
  <sheetFormatPr defaultColWidth="9.140625" defaultRowHeight="12.75" outlineLevelCol="1"/>
  <cols>
    <col min="1" max="1" width="70.421875" style="0" customWidth="1"/>
    <col min="2" max="12" width="0" style="0" hidden="1" customWidth="1" outlineLevel="1"/>
    <col min="13" max="13" width="9.57421875" style="0" bestFit="1" customWidth="1" collapsed="1"/>
    <col min="14" max="14" width="15.8515625" style="0" customWidth="1"/>
    <col min="15" max="15" width="15.421875" style="0" customWidth="1"/>
    <col min="16" max="16" width="17.57421875" style="0" customWidth="1"/>
    <col min="17" max="17" width="17.00390625" style="0" customWidth="1"/>
  </cols>
  <sheetData>
    <row r="1" ht="12.75">
      <c r="Q1" t="s">
        <v>92</v>
      </c>
    </row>
    <row r="3" spans="1:17" ht="39" customHeight="1" thickBot="1">
      <c r="A3" s="202" t="s">
        <v>79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ht="18">
      <c r="A4" s="182" t="s">
        <v>33</v>
      </c>
      <c r="B4" s="185" t="s">
        <v>34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/>
      <c r="Q4" s="188" t="s">
        <v>35</v>
      </c>
    </row>
    <row r="5" spans="1:17" ht="18" customHeight="1">
      <c r="A5" s="183"/>
      <c r="B5" s="192" t="s">
        <v>36</v>
      </c>
      <c r="C5" s="193"/>
      <c r="D5" s="193"/>
      <c r="E5" s="193"/>
      <c r="F5" s="193"/>
      <c r="G5" s="193"/>
      <c r="H5" s="193"/>
      <c r="I5" s="193"/>
      <c r="J5" s="193"/>
      <c r="K5" s="193"/>
      <c r="L5" s="194"/>
      <c r="M5" s="198" t="s">
        <v>80</v>
      </c>
      <c r="N5" s="199" t="s">
        <v>37</v>
      </c>
      <c r="O5" s="200"/>
      <c r="P5" s="201"/>
      <c r="Q5" s="189"/>
    </row>
    <row r="6" spans="1:17" ht="47.25" customHeight="1">
      <c r="A6" s="183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  <c r="N6" s="176" t="s">
        <v>81</v>
      </c>
      <c r="O6" s="178" t="s">
        <v>82</v>
      </c>
      <c r="P6" s="190" t="s">
        <v>38</v>
      </c>
      <c r="Q6" s="189"/>
    </row>
    <row r="7" spans="1:17" ht="117" customHeight="1" thickBot="1">
      <c r="A7" s="184"/>
      <c r="B7" s="61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3">
        <v>9</v>
      </c>
      <c r="K7" s="62">
        <v>10</v>
      </c>
      <c r="L7" s="64">
        <v>11</v>
      </c>
      <c r="M7" s="65"/>
      <c r="N7" s="177"/>
      <c r="O7" s="179"/>
      <c r="P7" s="191"/>
      <c r="Q7" s="122" t="s">
        <v>39</v>
      </c>
    </row>
    <row r="8" spans="1:17" ht="14.25" thickBot="1" thickTop="1">
      <c r="A8" s="66" t="s">
        <v>40</v>
      </c>
      <c r="B8" s="67">
        <v>1</v>
      </c>
      <c r="C8" s="68">
        <v>2</v>
      </c>
      <c r="D8" s="68">
        <v>3</v>
      </c>
      <c r="E8" s="68">
        <v>4</v>
      </c>
      <c r="F8" s="68">
        <v>5</v>
      </c>
      <c r="G8" s="68">
        <v>6</v>
      </c>
      <c r="H8" s="68">
        <v>7</v>
      </c>
      <c r="I8" s="68">
        <v>8</v>
      </c>
      <c r="J8" s="69">
        <v>9</v>
      </c>
      <c r="K8" s="68">
        <v>10</v>
      </c>
      <c r="L8" s="70">
        <v>11</v>
      </c>
      <c r="M8" s="67">
        <v>1</v>
      </c>
      <c r="N8" s="71">
        <v>2</v>
      </c>
      <c r="O8" s="70">
        <v>3</v>
      </c>
      <c r="P8" s="125">
        <v>4</v>
      </c>
      <c r="Q8" s="72">
        <v>7</v>
      </c>
    </row>
    <row r="9" spans="1:17" ht="17.25" thickTop="1">
      <c r="A9" s="73" t="s">
        <v>41</v>
      </c>
      <c r="B9" s="74"/>
      <c r="C9" s="75"/>
      <c r="D9" s="75"/>
      <c r="E9" s="75"/>
      <c r="F9" s="75"/>
      <c r="G9" s="75"/>
      <c r="H9" s="75"/>
      <c r="I9" s="75"/>
      <c r="J9" s="76"/>
      <c r="K9" s="75"/>
      <c r="L9" s="77"/>
      <c r="M9" s="74">
        <v>1389</v>
      </c>
      <c r="N9" s="78">
        <v>85</v>
      </c>
      <c r="O9" s="76"/>
      <c r="P9" s="124">
        <v>28</v>
      </c>
      <c r="Q9" s="123">
        <v>330644</v>
      </c>
    </row>
    <row r="10" spans="1:17" ht="29.25" customHeight="1" thickBot="1">
      <c r="A10" s="126" t="s">
        <v>42</v>
      </c>
      <c r="B10" s="127"/>
      <c r="C10" s="128"/>
      <c r="D10" s="128"/>
      <c r="E10" s="128"/>
      <c r="F10" s="128"/>
      <c r="G10" s="128"/>
      <c r="H10" s="128"/>
      <c r="I10" s="128"/>
      <c r="J10" s="129"/>
      <c r="K10" s="128"/>
      <c r="L10" s="130"/>
      <c r="M10" s="127">
        <v>335</v>
      </c>
      <c r="N10" s="131">
        <v>78</v>
      </c>
      <c r="O10" s="129"/>
      <c r="P10" s="128">
        <v>28</v>
      </c>
      <c r="Q10" s="132">
        <v>89469</v>
      </c>
    </row>
    <row r="11" spans="1:17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12.75">
      <c r="A12" s="79" t="s">
        <v>84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79"/>
      <c r="Q12" s="79"/>
    </row>
    <row r="13" spans="1:17" ht="12.75">
      <c r="A13" s="79" t="s">
        <v>83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/>
      <c r="Q13" s="79"/>
    </row>
    <row r="14" spans="1:17" ht="51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39" customHeight="1" thickBot="1">
      <c r="A15" s="180" t="s">
        <v>43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0"/>
    </row>
    <row r="16" spans="1:17" ht="18.75" customHeight="1">
      <c r="A16" s="182" t="s">
        <v>33</v>
      </c>
      <c r="B16" s="185" t="s">
        <v>34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7"/>
      <c r="Q16" s="188" t="s">
        <v>35</v>
      </c>
    </row>
    <row r="17" spans="1:17" ht="12.75" customHeight="1">
      <c r="A17" s="183"/>
      <c r="B17" s="192" t="s">
        <v>36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4"/>
      <c r="M17" s="198" t="s">
        <v>80</v>
      </c>
      <c r="N17" s="199" t="s">
        <v>37</v>
      </c>
      <c r="O17" s="200"/>
      <c r="P17" s="201"/>
      <c r="Q17" s="189"/>
    </row>
    <row r="18" spans="1:17" ht="48" customHeight="1">
      <c r="A18" s="183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7"/>
      <c r="M18" s="198"/>
      <c r="N18" s="176" t="s">
        <v>81</v>
      </c>
      <c r="O18" s="178" t="s">
        <v>82</v>
      </c>
      <c r="P18" s="190" t="s">
        <v>38</v>
      </c>
      <c r="Q18" s="189"/>
    </row>
    <row r="19" spans="1:17" ht="117" customHeight="1" thickBot="1">
      <c r="A19" s="184"/>
      <c r="B19" s="61">
        <v>1</v>
      </c>
      <c r="C19" s="62">
        <v>2</v>
      </c>
      <c r="D19" s="62">
        <v>3</v>
      </c>
      <c r="E19" s="62">
        <v>4</v>
      </c>
      <c r="F19" s="62">
        <v>5</v>
      </c>
      <c r="G19" s="62">
        <v>6</v>
      </c>
      <c r="H19" s="62">
        <v>7</v>
      </c>
      <c r="I19" s="62">
        <v>8</v>
      </c>
      <c r="J19" s="63">
        <v>9</v>
      </c>
      <c r="K19" s="62">
        <v>10</v>
      </c>
      <c r="L19" s="64">
        <v>11</v>
      </c>
      <c r="M19" s="65"/>
      <c r="N19" s="177"/>
      <c r="O19" s="179"/>
      <c r="P19" s="191"/>
      <c r="Q19" s="122" t="s">
        <v>39</v>
      </c>
    </row>
    <row r="20" spans="1:17" ht="14.25" thickBot="1" thickTop="1">
      <c r="A20" s="66" t="s">
        <v>40</v>
      </c>
      <c r="B20" s="67">
        <v>1</v>
      </c>
      <c r="C20" s="68">
        <v>2</v>
      </c>
      <c r="D20" s="68">
        <v>3</v>
      </c>
      <c r="E20" s="68">
        <v>4</v>
      </c>
      <c r="F20" s="68">
        <v>5</v>
      </c>
      <c r="G20" s="68">
        <v>6</v>
      </c>
      <c r="H20" s="68">
        <v>7</v>
      </c>
      <c r="I20" s="68">
        <v>8</v>
      </c>
      <c r="J20" s="69">
        <v>9</v>
      </c>
      <c r="K20" s="68">
        <v>10</v>
      </c>
      <c r="L20" s="70">
        <v>11</v>
      </c>
      <c r="M20" s="67">
        <v>1</v>
      </c>
      <c r="N20" s="71">
        <v>2</v>
      </c>
      <c r="O20" s="70">
        <v>3</v>
      </c>
      <c r="P20" s="125">
        <v>4</v>
      </c>
      <c r="Q20" s="72">
        <v>7</v>
      </c>
    </row>
    <row r="21" spans="1:17" ht="17.25" thickTop="1">
      <c r="A21" s="73" t="s">
        <v>41</v>
      </c>
      <c r="B21" s="74"/>
      <c r="C21" s="75"/>
      <c r="D21" s="75"/>
      <c r="E21" s="75"/>
      <c r="F21" s="75"/>
      <c r="G21" s="75"/>
      <c r="H21" s="75"/>
      <c r="I21" s="75"/>
      <c r="J21" s="76"/>
      <c r="K21" s="75"/>
      <c r="L21" s="77"/>
      <c r="M21" s="74">
        <v>1390</v>
      </c>
      <c r="N21" s="78">
        <v>85</v>
      </c>
      <c r="O21" s="76"/>
      <c r="P21" s="124">
        <v>28</v>
      </c>
      <c r="Q21" s="123">
        <v>370412</v>
      </c>
    </row>
    <row r="22" spans="1:17" ht="29.25" customHeight="1" thickBot="1">
      <c r="A22" s="126" t="s">
        <v>42</v>
      </c>
      <c r="B22" s="127"/>
      <c r="C22" s="128"/>
      <c r="D22" s="128"/>
      <c r="E22" s="128"/>
      <c r="F22" s="128"/>
      <c r="G22" s="128"/>
      <c r="H22" s="128"/>
      <c r="I22" s="128"/>
      <c r="J22" s="129"/>
      <c r="K22" s="128"/>
      <c r="L22" s="130"/>
      <c r="M22" s="127">
        <v>336</v>
      </c>
      <c r="N22" s="131">
        <v>78</v>
      </c>
      <c r="O22" s="129"/>
      <c r="P22" s="128">
        <v>28</v>
      </c>
      <c r="Q22" s="132">
        <v>117743</v>
      </c>
    </row>
    <row r="23" spans="1:17" ht="50.2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39" customHeight="1" thickBot="1">
      <c r="A24" s="203" t="s">
        <v>44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3"/>
    </row>
    <row r="25" spans="1:17" ht="18.75" customHeight="1">
      <c r="A25" s="182" t="s">
        <v>33</v>
      </c>
      <c r="B25" s="185" t="s">
        <v>34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7"/>
      <c r="Q25" s="188" t="s">
        <v>35</v>
      </c>
    </row>
    <row r="26" spans="1:17" ht="12.75" customHeight="1">
      <c r="A26" s="183"/>
      <c r="B26" s="192" t="s">
        <v>36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M26" s="198" t="s">
        <v>80</v>
      </c>
      <c r="N26" s="199" t="s">
        <v>37</v>
      </c>
      <c r="O26" s="200"/>
      <c r="P26" s="201"/>
      <c r="Q26" s="189"/>
    </row>
    <row r="27" spans="1:17" ht="48" customHeight="1">
      <c r="A27" s="183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7"/>
      <c r="M27" s="198"/>
      <c r="N27" s="176" t="s">
        <v>81</v>
      </c>
      <c r="O27" s="178" t="s">
        <v>82</v>
      </c>
      <c r="P27" s="190" t="s">
        <v>38</v>
      </c>
      <c r="Q27" s="189"/>
    </row>
    <row r="28" spans="1:17" ht="117" customHeight="1" thickBot="1">
      <c r="A28" s="184"/>
      <c r="B28" s="61">
        <v>1</v>
      </c>
      <c r="C28" s="62">
        <v>2</v>
      </c>
      <c r="D28" s="62">
        <v>3</v>
      </c>
      <c r="E28" s="62">
        <v>4</v>
      </c>
      <c r="F28" s="62">
        <v>5</v>
      </c>
      <c r="G28" s="62">
        <v>6</v>
      </c>
      <c r="H28" s="62">
        <v>7</v>
      </c>
      <c r="I28" s="62">
        <v>8</v>
      </c>
      <c r="J28" s="63">
        <v>9</v>
      </c>
      <c r="K28" s="62">
        <v>10</v>
      </c>
      <c r="L28" s="64">
        <v>11</v>
      </c>
      <c r="M28" s="65"/>
      <c r="N28" s="177"/>
      <c r="O28" s="179"/>
      <c r="P28" s="191"/>
      <c r="Q28" s="122" t="s">
        <v>39</v>
      </c>
    </row>
    <row r="29" spans="1:17" ht="14.25" thickBot="1" thickTop="1">
      <c r="A29" s="66" t="s">
        <v>40</v>
      </c>
      <c r="B29" s="67">
        <v>1</v>
      </c>
      <c r="C29" s="68">
        <v>2</v>
      </c>
      <c r="D29" s="68">
        <v>3</v>
      </c>
      <c r="E29" s="68">
        <v>4</v>
      </c>
      <c r="F29" s="68">
        <v>5</v>
      </c>
      <c r="G29" s="68">
        <v>6</v>
      </c>
      <c r="H29" s="68">
        <v>7</v>
      </c>
      <c r="I29" s="68">
        <v>8</v>
      </c>
      <c r="J29" s="69">
        <v>9</v>
      </c>
      <c r="K29" s="68">
        <v>10</v>
      </c>
      <c r="L29" s="70">
        <v>11</v>
      </c>
      <c r="M29" s="67">
        <v>1</v>
      </c>
      <c r="N29" s="71">
        <v>2</v>
      </c>
      <c r="O29" s="70">
        <v>3</v>
      </c>
      <c r="P29" s="125">
        <v>4</v>
      </c>
      <c r="Q29" s="72">
        <v>7</v>
      </c>
    </row>
    <row r="30" spans="1:17" ht="17.25" thickTop="1">
      <c r="A30" s="73" t="s">
        <v>41</v>
      </c>
      <c r="B30" s="74"/>
      <c r="C30" s="75"/>
      <c r="D30" s="75"/>
      <c r="E30" s="75"/>
      <c r="F30" s="75"/>
      <c r="G30" s="75"/>
      <c r="H30" s="75"/>
      <c r="I30" s="75"/>
      <c r="J30" s="76"/>
      <c r="K30" s="75"/>
      <c r="L30" s="77"/>
      <c r="M30" s="139">
        <v>1286</v>
      </c>
      <c r="N30" s="133">
        <v>80</v>
      </c>
      <c r="O30" s="134"/>
      <c r="P30" s="135">
        <v>25</v>
      </c>
      <c r="Q30" s="123">
        <v>370412</v>
      </c>
    </row>
    <row r="31" spans="1:17" ht="29.25" customHeight="1" thickBot="1">
      <c r="A31" s="126" t="s">
        <v>42</v>
      </c>
      <c r="B31" s="127"/>
      <c r="C31" s="128"/>
      <c r="D31" s="128"/>
      <c r="E31" s="128"/>
      <c r="F31" s="128"/>
      <c r="G31" s="128"/>
      <c r="H31" s="128"/>
      <c r="I31" s="128"/>
      <c r="J31" s="129"/>
      <c r="K31" s="128"/>
      <c r="L31" s="130"/>
      <c r="M31" s="140">
        <v>302</v>
      </c>
      <c r="N31" s="136">
        <v>73</v>
      </c>
      <c r="O31" s="137"/>
      <c r="P31" s="138">
        <v>25</v>
      </c>
      <c r="Q31" s="132">
        <v>117743</v>
      </c>
    </row>
    <row r="32" spans="1:17" ht="12.75">
      <c r="A32" s="79"/>
      <c r="B32" s="79" t="s">
        <v>45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 t="s">
        <v>85</v>
      </c>
      <c r="O32" s="79"/>
      <c r="P32" s="79"/>
      <c r="Q32" s="79"/>
    </row>
  </sheetData>
  <mergeCells count="30">
    <mergeCell ref="N27:N28"/>
    <mergeCell ref="O27:O28"/>
    <mergeCell ref="A24:Q24"/>
    <mergeCell ref="A25:A28"/>
    <mergeCell ref="N26:P26"/>
    <mergeCell ref="P27:P28"/>
    <mergeCell ref="B25:P25"/>
    <mergeCell ref="Q25:Q27"/>
    <mergeCell ref="B26:L27"/>
    <mergeCell ref="M26:M27"/>
    <mergeCell ref="A3:Q3"/>
    <mergeCell ref="A4:A7"/>
    <mergeCell ref="B4:P4"/>
    <mergeCell ref="Q4:Q6"/>
    <mergeCell ref="B5:L6"/>
    <mergeCell ref="M5:M6"/>
    <mergeCell ref="N6:N7"/>
    <mergeCell ref="O6:O7"/>
    <mergeCell ref="N5:P5"/>
    <mergeCell ref="P6:P7"/>
    <mergeCell ref="N18:N19"/>
    <mergeCell ref="O18:O19"/>
    <mergeCell ref="A15:Q15"/>
    <mergeCell ref="A16:A19"/>
    <mergeCell ref="B16:P16"/>
    <mergeCell ref="Q16:Q18"/>
    <mergeCell ref="P18:P19"/>
    <mergeCell ref="B17:L18"/>
    <mergeCell ref="M17:M18"/>
    <mergeCell ref="N17:P17"/>
  </mergeCells>
  <printOptions/>
  <pageMargins left="1.2598425196850394" right="0.5905511811023623" top="0.984251968503937" bottom="0.984251968503937" header="0.5118110236220472" footer="0.5118110236220472"/>
  <pageSetup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4"/>
  <sheetViews>
    <sheetView tabSelected="1" workbookViewId="0" topLeftCell="A11">
      <selection activeCell="M26" sqref="M26"/>
    </sheetView>
  </sheetViews>
  <sheetFormatPr defaultColWidth="9.140625" defaultRowHeight="12.75"/>
  <cols>
    <col min="1" max="1" width="9.00390625" style="0" customWidth="1"/>
    <col min="6" max="6" width="25.8515625" style="0" customWidth="1"/>
    <col min="7" max="7" width="5.421875" style="0" hidden="1" customWidth="1"/>
    <col min="8" max="9" width="9.140625" style="0" hidden="1" customWidth="1"/>
    <col min="10" max="10" width="11.00390625" style="0" customWidth="1"/>
    <col min="11" max="11" width="10.57421875" style="0" customWidth="1"/>
    <col min="12" max="12" width="11.140625" style="0" customWidth="1"/>
    <col min="13" max="13" width="9.8515625" style="0" bestFit="1" customWidth="1"/>
  </cols>
  <sheetData>
    <row r="1" ht="12.75">
      <c r="M1" t="s">
        <v>32</v>
      </c>
    </row>
    <row r="3" spans="1:13" ht="20.25">
      <c r="A3" s="163" t="s">
        <v>46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ht="56.25" customHeight="1" thickBot="1">
      <c r="M4" s="82" t="s">
        <v>52</v>
      </c>
    </row>
    <row r="5" spans="1:13" ht="30" customHeight="1">
      <c r="A5" s="225" t="s">
        <v>86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7"/>
      <c r="M5" s="220" t="s">
        <v>65</v>
      </c>
    </row>
    <row r="6" spans="1:13" s="87" customFormat="1" ht="25.5">
      <c r="A6" s="149" t="s">
        <v>47</v>
      </c>
      <c r="B6" s="222" t="s">
        <v>48</v>
      </c>
      <c r="C6" s="223"/>
      <c r="D6" s="223"/>
      <c r="E6" s="223"/>
      <c r="F6" s="223"/>
      <c r="G6" s="223"/>
      <c r="H6" s="223"/>
      <c r="I6" s="224"/>
      <c r="J6" s="85" t="s">
        <v>5</v>
      </c>
      <c r="K6" s="86" t="s">
        <v>3</v>
      </c>
      <c r="L6" s="86" t="s">
        <v>51</v>
      </c>
      <c r="M6" s="221"/>
    </row>
    <row r="7" spans="1:13" s="83" customFormat="1" ht="21" customHeight="1">
      <c r="A7" s="228" t="s">
        <v>53</v>
      </c>
      <c r="B7" s="229"/>
      <c r="C7" s="229"/>
      <c r="D7" s="229"/>
      <c r="E7" s="229"/>
      <c r="F7" s="230"/>
      <c r="G7" s="95"/>
      <c r="H7" s="95"/>
      <c r="I7" s="95"/>
      <c r="J7" s="84">
        <f>SUM(J8:J18)</f>
        <v>6717788</v>
      </c>
      <c r="K7" s="84">
        <f>SUM(K8:K18)</f>
        <v>4206425</v>
      </c>
      <c r="L7" s="84">
        <f>SUM(L8:L18)</f>
        <v>4218804</v>
      </c>
      <c r="M7" s="98">
        <f>SUM(L7/K7)*100</f>
        <v>100.29428790481228</v>
      </c>
    </row>
    <row r="8" spans="1:13" ht="21" customHeight="1">
      <c r="A8" s="99" t="s">
        <v>49</v>
      </c>
      <c r="B8" s="208" t="s">
        <v>50</v>
      </c>
      <c r="C8" s="209"/>
      <c r="D8" s="209"/>
      <c r="E8" s="209"/>
      <c r="F8" s="210"/>
      <c r="G8" s="28"/>
      <c r="H8" s="28"/>
      <c r="I8" s="28"/>
      <c r="J8" s="91">
        <v>5648228</v>
      </c>
      <c r="K8" s="91">
        <v>3140599</v>
      </c>
      <c r="L8" s="93">
        <v>3148204</v>
      </c>
      <c r="M8" s="100">
        <f aca="true" t="shared" si="0" ref="M8:M17">SUM(L8/K8)*100</f>
        <v>100.24215125840644</v>
      </c>
    </row>
    <row r="9" spans="1:13" ht="21" customHeight="1">
      <c r="A9" s="101" t="s">
        <v>54</v>
      </c>
      <c r="B9" s="214" t="s">
        <v>55</v>
      </c>
      <c r="C9" s="215"/>
      <c r="D9" s="215"/>
      <c r="E9" s="215"/>
      <c r="F9" s="216"/>
      <c r="G9" s="28"/>
      <c r="H9" s="28"/>
      <c r="I9" s="28"/>
      <c r="J9" s="92">
        <v>1060460</v>
      </c>
      <c r="K9" s="92">
        <v>1052401</v>
      </c>
      <c r="L9" s="94">
        <v>1057207</v>
      </c>
      <c r="M9" s="100">
        <f t="shared" si="0"/>
        <v>100.45667003357086</v>
      </c>
    </row>
    <row r="10" spans="1:13" ht="21" customHeight="1">
      <c r="A10" s="101"/>
      <c r="B10" s="217" t="s">
        <v>56</v>
      </c>
      <c r="C10" s="218"/>
      <c r="D10" s="218"/>
      <c r="E10" s="218"/>
      <c r="F10" s="219"/>
      <c r="G10" s="28"/>
      <c r="H10" s="28"/>
      <c r="I10" s="28"/>
      <c r="J10" s="88"/>
      <c r="K10" s="88"/>
      <c r="L10" s="89"/>
      <c r="M10" s="100"/>
    </row>
    <row r="11" spans="1:13" ht="21" customHeight="1">
      <c r="A11" s="101" t="s">
        <v>57</v>
      </c>
      <c r="B11" s="89" t="s">
        <v>59</v>
      </c>
      <c r="C11" s="28"/>
      <c r="D11" s="28"/>
      <c r="E11" s="28"/>
      <c r="F11" s="90"/>
      <c r="G11" s="28"/>
      <c r="H11" s="28"/>
      <c r="I11" s="28"/>
      <c r="J11" s="92">
        <v>4100</v>
      </c>
      <c r="K11" s="92">
        <v>4342</v>
      </c>
      <c r="L11" s="94">
        <v>4336</v>
      </c>
      <c r="M11" s="100">
        <f t="shared" si="0"/>
        <v>99.86181483187471</v>
      </c>
    </row>
    <row r="12" spans="1:13" ht="21" customHeight="1">
      <c r="A12" s="102"/>
      <c r="B12" s="89" t="s">
        <v>60</v>
      </c>
      <c r="C12" s="28"/>
      <c r="D12" s="28"/>
      <c r="E12" s="28"/>
      <c r="F12" s="90"/>
      <c r="G12" s="28"/>
      <c r="H12" s="28"/>
      <c r="I12" s="28"/>
      <c r="J12" s="88"/>
      <c r="K12" s="88"/>
      <c r="L12" s="89"/>
      <c r="M12" s="100"/>
    </row>
    <row r="13" spans="1:13" ht="21" customHeight="1">
      <c r="A13" s="101" t="s">
        <v>58</v>
      </c>
      <c r="B13" s="89" t="s">
        <v>61</v>
      </c>
      <c r="C13" s="28"/>
      <c r="D13" s="28"/>
      <c r="E13" s="28"/>
      <c r="F13" s="90"/>
      <c r="G13" s="28"/>
      <c r="H13" s="28"/>
      <c r="I13" s="28"/>
      <c r="J13" s="92">
        <v>5000</v>
      </c>
      <c r="K13" s="92">
        <v>5000</v>
      </c>
      <c r="L13" s="94">
        <v>4974</v>
      </c>
      <c r="M13" s="100">
        <f t="shared" si="0"/>
        <v>99.48</v>
      </c>
    </row>
    <row r="14" spans="1:13" ht="21" customHeight="1">
      <c r="A14" s="101"/>
      <c r="B14" s="89" t="s">
        <v>62</v>
      </c>
      <c r="C14" s="28"/>
      <c r="D14" s="28"/>
      <c r="E14" s="28"/>
      <c r="F14" s="90"/>
      <c r="G14" s="28"/>
      <c r="H14" s="28"/>
      <c r="I14" s="28"/>
      <c r="J14" s="88"/>
      <c r="K14" s="88"/>
      <c r="L14" s="89"/>
      <c r="M14" s="100"/>
    </row>
    <row r="15" spans="1:13" ht="21" customHeight="1">
      <c r="A15" s="101" t="s">
        <v>63</v>
      </c>
      <c r="B15" s="89" t="s">
        <v>64</v>
      </c>
      <c r="C15" s="28"/>
      <c r="D15" s="28"/>
      <c r="E15" s="28"/>
      <c r="F15" s="90"/>
      <c r="G15" s="28"/>
      <c r="H15" s="28"/>
      <c r="I15" s="28"/>
      <c r="J15" s="88">
        <v>0</v>
      </c>
      <c r="K15" s="92">
        <v>243</v>
      </c>
      <c r="L15" s="92">
        <v>243</v>
      </c>
      <c r="M15" s="100">
        <f t="shared" si="0"/>
        <v>100</v>
      </c>
    </row>
    <row r="16" spans="1:13" ht="21" customHeight="1">
      <c r="A16" s="101"/>
      <c r="B16" s="89" t="s">
        <v>89</v>
      </c>
      <c r="C16" s="28"/>
      <c r="D16" s="28"/>
      <c r="E16" s="28"/>
      <c r="F16" s="90"/>
      <c r="G16" s="28"/>
      <c r="H16" s="28"/>
      <c r="I16" s="28"/>
      <c r="J16" s="88"/>
      <c r="K16" s="92"/>
      <c r="L16" s="94"/>
      <c r="M16" s="100"/>
    </row>
    <row r="17" spans="1:13" ht="21" customHeight="1">
      <c r="A17" s="101" t="s">
        <v>87</v>
      </c>
      <c r="B17" s="89" t="s">
        <v>88</v>
      </c>
      <c r="C17" s="28"/>
      <c r="D17" s="28"/>
      <c r="E17" s="28"/>
      <c r="F17" s="90"/>
      <c r="G17" s="28"/>
      <c r="H17" s="28"/>
      <c r="I17" s="28"/>
      <c r="J17" s="88">
        <v>0</v>
      </c>
      <c r="K17" s="92">
        <v>3840</v>
      </c>
      <c r="L17" s="92">
        <v>3840</v>
      </c>
      <c r="M17" s="100">
        <f t="shared" si="0"/>
        <v>100</v>
      </c>
    </row>
    <row r="18" spans="1:13" ht="21" customHeight="1" thickBot="1">
      <c r="A18" s="103"/>
      <c r="B18" s="114" t="s">
        <v>90</v>
      </c>
      <c r="C18" s="115"/>
      <c r="D18" s="115"/>
      <c r="E18" s="104"/>
      <c r="F18" s="105"/>
      <c r="G18" s="104"/>
      <c r="H18" s="104"/>
      <c r="I18" s="104"/>
      <c r="J18" s="106"/>
      <c r="K18" s="106"/>
      <c r="L18" s="107"/>
      <c r="M18" s="108"/>
    </row>
    <row r="19" ht="21" customHeight="1" thickBot="1">
      <c r="A19" s="81"/>
    </row>
    <row r="20" spans="1:13" s="83" customFormat="1" ht="21" customHeight="1">
      <c r="A20" s="205" t="s">
        <v>66</v>
      </c>
      <c r="B20" s="206"/>
      <c r="C20" s="206"/>
      <c r="D20" s="206"/>
      <c r="E20" s="206"/>
      <c r="F20" s="207"/>
      <c r="G20" s="109"/>
      <c r="H20" s="109"/>
      <c r="I20" s="109"/>
      <c r="J20" s="110">
        <f>SUM(J21:J22)</f>
        <v>679322</v>
      </c>
      <c r="K20" s="110">
        <f>SUM(K21:K22)</f>
        <v>1275440</v>
      </c>
      <c r="L20" s="110">
        <f>SUM(L21:L22)</f>
        <v>1259169</v>
      </c>
      <c r="M20" s="148">
        <f>SUM(L20/K20)*100</f>
        <v>98.72428338455748</v>
      </c>
    </row>
    <row r="21" spans="1:13" ht="21" customHeight="1">
      <c r="A21" s="99" t="s">
        <v>49</v>
      </c>
      <c r="B21" s="208" t="s">
        <v>50</v>
      </c>
      <c r="C21" s="209"/>
      <c r="D21" s="209"/>
      <c r="E21" s="209"/>
      <c r="F21" s="210"/>
      <c r="G21" s="96"/>
      <c r="H21" s="96"/>
      <c r="I21" s="96"/>
      <c r="J21" s="91">
        <v>646456</v>
      </c>
      <c r="K21" s="97">
        <v>1220493</v>
      </c>
      <c r="L21" s="91">
        <v>1214251</v>
      </c>
      <c r="M21" s="111">
        <f>SUM(L21/K21)*100</f>
        <v>99.48856732484333</v>
      </c>
    </row>
    <row r="22" spans="1:13" ht="21" customHeight="1" thickBot="1">
      <c r="A22" s="103" t="s">
        <v>54</v>
      </c>
      <c r="B22" s="211" t="s">
        <v>55</v>
      </c>
      <c r="C22" s="212"/>
      <c r="D22" s="212"/>
      <c r="E22" s="212"/>
      <c r="F22" s="213"/>
      <c r="G22" s="104"/>
      <c r="H22" s="104"/>
      <c r="I22" s="104"/>
      <c r="J22" s="112">
        <v>32866</v>
      </c>
      <c r="K22" s="113">
        <v>54947</v>
      </c>
      <c r="L22" s="112">
        <v>44918</v>
      </c>
      <c r="M22" s="108">
        <f>SUM(L22/K22)*100</f>
        <v>81.74786612553916</v>
      </c>
    </row>
    <row r="23" ht="12.75">
      <c r="A23" s="81"/>
    </row>
    <row r="24" s="83" customFormat="1" ht="12.75"/>
    <row r="29" ht="27" customHeight="1"/>
    <row r="37" ht="12.75">
      <c r="A37" s="81"/>
    </row>
    <row r="38" ht="12.75">
      <c r="A38" s="81"/>
    </row>
    <row r="39" ht="12.75">
      <c r="A39" s="81"/>
    </row>
    <row r="40" ht="12.75">
      <c r="A40" s="81"/>
    </row>
    <row r="41" ht="12.75">
      <c r="A41" s="81"/>
    </row>
    <row r="42" ht="12.75">
      <c r="A42" s="81"/>
    </row>
    <row r="43" ht="12.75">
      <c r="A43" s="81"/>
    </row>
    <row r="44" ht="12.75">
      <c r="A44" s="81"/>
    </row>
    <row r="45" ht="12.75">
      <c r="A45" s="81"/>
    </row>
    <row r="46" ht="12.75">
      <c r="A46" s="81"/>
    </row>
    <row r="47" ht="12.75">
      <c r="A47" s="81"/>
    </row>
    <row r="48" ht="12.75">
      <c r="A48" s="81"/>
    </row>
    <row r="49" ht="12.75">
      <c r="A49" s="81"/>
    </row>
    <row r="50" ht="12.75">
      <c r="A50" s="81"/>
    </row>
    <row r="51" ht="12.75">
      <c r="A51" s="81"/>
    </row>
    <row r="52" ht="12.75">
      <c r="A52" s="81"/>
    </row>
    <row r="53" ht="12.75">
      <c r="A53" s="81"/>
    </row>
    <row r="54" ht="12.75">
      <c r="A54" s="81"/>
    </row>
    <row r="55" ht="12.75">
      <c r="A55" s="81"/>
    </row>
    <row r="56" ht="12.75">
      <c r="A56" s="81"/>
    </row>
    <row r="57" ht="12.75">
      <c r="A57" s="81"/>
    </row>
    <row r="58" ht="12.75">
      <c r="A58" s="81"/>
    </row>
    <row r="59" ht="12.75">
      <c r="A59" s="81"/>
    </row>
    <row r="60" ht="12.75">
      <c r="A60" s="81"/>
    </row>
    <row r="61" ht="12.75">
      <c r="A61" s="81"/>
    </row>
    <row r="62" ht="12.75">
      <c r="A62" s="81"/>
    </row>
    <row r="63" ht="12.75">
      <c r="A63" s="81"/>
    </row>
    <row r="64" ht="12.75">
      <c r="A64" s="81"/>
    </row>
    <row r="65" ht="12.75">
      <c r="A65" s="81"/>
    </row>
    <row r="66" ht="12.75">
      <c r="A66" s="81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</sheetData>
  <mergeCells count="11">
    <mergeCell ref="A7:F7"/>
    <mergeCell ref="A20:F20"/>
    <mergeCell ref="B21:F21"/>
    <mergeCell ref="B22:F22"/>
    <mergeCell ref="A3:M3"/>
    <mergeCell ref="B8:F8"/>
    <mergeCell ref="B9:F9"/>
    <mergeCell ref="B10:F10"/>
    <mergeCell ref="M5:M6"/>
    <mergeCell ref="B6:I6"/>
    <mergeCell ref="A5:L5"/>
  </mergeCells>
  <printOptions/>
  <pageMargins left="1.220472440944882" right="0.2755905511811024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sokova</dc:creator>
  <cp:keywords/>
  <dc:description/>
  <cp:lastModifiedBy>aa</cp:lastModifiedBy>
  <cp:lastPrinted>2007-03-28T16:05:05Z</cp:lastPrinted>
  <dcterms:created xsi:type="dcterms:W3CDTF">2005-03-16T11:58:50Z</dcterms:created>
  <dcterms:modified xsi:type="dcterms:W3CDTF">2007-03-28T16:05:09Z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