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035" windowHeight="4740" activeTab="0"/>
  </bookViews>
  <sheets>
    <sheet name="November 2005" sheetId="1" r:id="rId1"/>
  </sheets>
  <definedNames>
    <definedName name="_xlnm.Print_Titles" localSheetId="0">'November 2005'!$1:$6</definedName>
  </definedNames>
  <calcPr fullCalcOnLoad="1"/>
</workbook>
</file>

<file path=xl/sharedStrings.xml><?xml version="1.0" encoding="utf-8"?>
<sst xmlns="http://schemas.openxmlformats.org/spreadsheetml/2006/main" count="84" uniqueCount="53">
  <si>
    <t>Počet štátnozamestnaneckých miest</t>
  </si>
  <si>
    <t>Objem finančných prostriedkov určených na platy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</si>
  <si>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</si>
  <si>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</si>
  <si>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</si>
  <si>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</si>
  <si>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</si>
  <si>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</si>
  <si>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(stĺpce: 12 + 15 + 16)</t>
  </si>
  <si>
    <t>(tis. Sk)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</si>
  <si>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</si>
  <si>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</si>
  <si>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</si>
  <si>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</si>
  <si>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</si>
  <si>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</si>
  <si>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</si>
  <si>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</si>
  <si>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</si>
  <si>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</si>
  <si>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</si>
  <si>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</si>
  <si>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</si>
  <si>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</si>
  <si>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</si>
  <si>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</si>
  <si>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</si>
  <si>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</si>
  <si>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</si>
  <si>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</si>
  <si>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</si>
  <si>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</si>
  <si>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</si>
  <si>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</si>
  <si>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</si>
  <si>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</si>
  <si>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</si>
  <si>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</si>
  <si>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</si>
  <si>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</si>
  <si>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</si>
  <si>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</si>
  <si>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</si>
  <si>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SPOLU</t>
  </si>
  <si>
    <t>1/   Zákon č. 312/2001 Z. z. o štátnej službe a o zmene a doplnení niektorých zákonov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</si>
  <si>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</si>
  <si>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Funkcia
</t>
    </r>
    <r>
      <rPr>
        <sz val="12"/>
        <rFont val="Arial CE"/>
        <family val="0"/>
      </rPr>
      <t>(platová trieda)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</si>
  <si>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</t>
    </r>
  </si>
  <si>
    <r>
      <t xml:space="preserve">vo funkcii
mimoriadnej
významnosti, 
</t>
    </r>
    <r>
      <rPr>
        <sz val="11"/>
        <rFont val="Arial CE"/>
        <family val="0"/>
      </rPr>
      <t xml:space="preserve">ktorým patrí
</t>
    </r>
    <r>
      <rPr>
        <b/>
        <sz val="11"/>
        <rFont val="Arial CE"/>
        <family val="0"/>
      </rPr>
      <t>osobitný
príplatok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</si>
  <si>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</si>
  <si>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</si>
  <si>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>2/ V rozpočtovej kapitole Ministerstva školstva SR v stĺpci Spolu je zahrnutých aj 232 nerozpísaných štátnozamestnaneckých miest</t>
  </si>
  <si>
    <r>
      <t xml:space="preserve">Systemizácia štátnych zamestnancov
       v štátnej službe na rok 2005  podľa stavu k 1. novembru 2005 </t>
    </r>
    <r>
      <rPr>
        <sz val="12"/>
        <rFont val="Arial CE"/>
        <family val="0"/>
      </rPr>
      <t>1/</t>
    </r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</si>
</sst>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"/>
    <numFmt numFmtId="181" formatCode="d/mmmm\ yyyy"/>
    <numFmt numFmtId="182" formatCode="000\ 0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0"/>
    <numFmt numFmtId="187" formatCode="0.0"/>
  </numFmts>
  <fonts count="18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  <font>
      <b/>
      <sz val="13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62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3" fontId="7" fillId="2" borderId="17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7" fillId="2" borderId="33" xfId="0" applyNumberFormat="1" applyFont="1" applyFill="1" applyBorder="1" applyAlignment="1">
      <alignment/>
    </xf>
    <xf numFmtId="3" fontId="14" fillId="2" borderId="44" xfId="0" applyNumberFormat="1" applyFont="1" applyFill="1" applyBorder="1" applyAlignment="1">
      <alignment/>
    </xf>
    <xf numFmtId="3" fontId="12" fillId="2" borderId="44" xfId="0" applyNumberFormat="1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76"/>
  <sheetViews>
    <sheetView tabSelected="1" view="pageBreakPreview" zoomScale="75" zoomScaleNormal="75" zoomScaleSheetLayoutView="75" workbookViewId="0" topLeftCell="A1">
      <selection activeCell="A1" sqref="A1:S1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16.75390625" style="36" customWidth="1"/>
    <col min="20" max="16384" width="10.75390625" style="36" customWidth="1"/>
  </cols>
  <sheetData>
    <row r="1" spans="1:19" s="1" customFormat="1" ht="56.25" customHeight="1" thickBo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2" customFormat="1" ht="34.5" customHeight="1">
      <c r="A2" s="76" t="s">
        <v>45</v>
      </c>
      <c r="B2" s="81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92" t="s">
        <v>1</v>
      </c>
    </row>
    <row r="3" spans="1:19" s="2" customFormat="1" ht="15.75" customHeight="1">
      <c r="A3" s="77"/>
      <c r="B3" s="86" t="s">
        <v>46</v>
      </c>
      <c r="C3" s="87"/>
      <c r="D3" s="87"/>
      <c r="E3" s="87"/>
      <c r="F3" s="87"/>
      <c r="G3" s="87"/>
      <c r="H3" s="87"/>
      <c r="I3" s="87"/>
      <c r="J3" s="87"/>
      <c r="K3" s="87"/>
      <c r="L3" s="88"/>
      <c r="M3" s="96" t="s">
        <v>2</v>
      </c>
      <c r="N3" s="70" t="s">
        <v>3</v>
      </c>
      <c r="O3" s="71"/>
      <c r="P3" s="72" t="s">
        <v>47</v>
      </c>
      <c r="Q3" s="72" t="s">
        <v>4</v>
      </c>
      <c r="R3" s="84" t="s">
        <v>5</v>
      </c>
      <c r="S3" s="93"/>
    </row>
    <row r="4" spans="1:19" s="2" customFormat="1" ht="66" customHeight="1">
      <c r="A4" s="77"/>
      <c r="B4" s="89"/>
      <c r="C4" s="90"/>
      <c r="D4" s="90"/>
      <c r="E4" s="90"/>
      <c r="F4" s="90"/>
      <c r="G4" s="90"/>
      <c r="H4" s="90"/>
      <c r="I4" s="90"/>
      <c r="J4" s="90"/>
      <c r="K4" s="90"/>
      <c r="L4" s="91"/>
      <c r="M4" s="97"/>
      <c r="N4" s="94" t="s">
        <v>48</v>
      </c>
      <c r="O4" s="79" t="s">
        <v>6</v>
      </c>
      <c r="P4" s="73"/>
      <c r="Q4" s="73"/>
      <c r="R4" s="85"/>
      <c r="S4" s="93"/>
    </row>
    <row r="5" spans="1:19" s="2" customFormat="1" ht="30" customHeight="1" thickBot="1">
      <c r="A5" s="78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7</v>
      </c>
      <c r="N5" s="95"/>
      <c r="O5" s="80"/>
      <c r="P5" s="74"/>
      <c r="Q5" s="74"/>
      <c r="R5" s="8" t="s">
        <v>8</v>
      </c>
      <c r="S5" s="9" t="s">
        <v>9</v>
      </c>
    </row>
    <row r="6" spans="1:19" s="18" customFormat="1" ht="12" customHeight="1" thickBot="1" thickTop="1">
      <c r="A6" s="10" t="s">
        <v>10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18</v>
      </c>
    </row>
    <row r="7" spans="1:19" s="27" customFormat="1" ht="21" customHeight="1" thickTop="1">
      <c r="A7" s="19" t="s">
        <v>11</v>
      </c>
      <c r="B7" s="20"/>
      <c r="C7" s="21"/>
      <c r="D7" s="21">
        <v>2</v>
      </c>
      <c r="E7" s="21">
        <v>39</v>
      </c>
      <c r="F7" s="21">
        <v>1</v>
      </c>
      <c r="G7" s="21">
        <v>9</v>
      </c>
      <c r="H7" s="21">
        <v>22</v>
      </c>
      <c r="I7" s="21">
        <v>29</v>
      </c>
      <c r="J7" s="22">
        <v>68</v>
      </c>
      <c r="K7" s="21"/>
      <c r="L7" s="23"/>
      <c r="M7" s="20">
        <f aca="true" t="shared" si="0" ref="M7:M13">SUM(B7:L7)</f>
        <v>170</v>
      </c>
      <c r="N7" s="24"/>
      <c r="O7" s="23">
        <v>19</v>
      </c>
      <c r="P7" s="25"/>
      <c r="Q7" s="25">
        <v>0</v>
      </c>
      <c r="R7" s="25">
        <f aca="true" t="shared" si="1" ref="R7:R13">M7+P7+Q7</f>
        <v>170</v>
      </c>
      <c r="S7" s="26">
        <v>67908</v>
      </c>
    </row>
    <row r="8" spans="1:19" ht="21" customHeight="1">
      <c r="A8" s="28" t="s">
        <v>49</v>
      </c>
      <c r="B8" s="29"/>
      <c r="C8" s="30"/>
      <c r="D8" s="30">
        <v>2</v>
      </c>
      <c r="E8" s="30">
        <v>39</v>
      </c>
      <c r="F8" s="30">
        <v>1</v>
      </c>
      <c r="G8" s="30">
        <v>9</v>
      </c>
      <c r="H8" s="30">
        <v>22</v>
      </c>
      <c r="I8" s="30">
        <v>29</v>
      </c>
      <c r="J8" s="31">
        <v>68</v>
      </c>
      <c r="K8" s="30"/>
      <c r="L8" s="32"/>
      <c r="M8" s="29">
        <f t="shared" si="0"/>
        <v>170</v>
      </c>
      <c r="N8" s="33"/>
      <c r="O8" s="32">
        <v>19</v>
      </c>
      <c r="P8" s="34"/>
      <c r="Q8" s="34">
        <v>0</v>
      </c>
      <c r="R8" s="34">
        <f t="shared" si="1"/>
        <v>170</v>
      </c>
      <c r="S8" s="35">
        <v>67908</v>
      </c>
    </row>
    <row r="9" spans="1:19" s="27" customFormat="1" ht="21" customHeight="1">
      <c r="A9" s="37" t="s">
        <v>12</v>
      </c>
      <c r="B9" s="38"/>
      <c r="C9" s="39"/>
      <c r="D9" s="39"/>
      <c r="E9" s="39">
        <v>14</v>
      </c>
      <c r="F9" s="39">
        <v>4</v>
      </c>
      <c r="G9" s="39"/>
      <c r="H9" s="39">
        <v>11</v>
      </c>
      <c r="I9" s="39">
        <v>20</v>
      </c>
      <c r="J9" s="40">
        <v>16</v>
      </c>
      <c r="K9" s="39"/>
      <c r="L9" s="41"/>
      <c r="M9" s="38">
        <f t="shared" si="0"/>
        <v>65</v>
      </c>
      <c r="N9" s="42"/>
      <c r="O9" s="41">
        <v>2</v>
      </c>
      <c r="P9" s="43"/>
      <c r="Q9" s="43">
        <v>1</v>
      </c>
      <c r="R9" s="43">
        <f t="shared" si="1"/>
        <v>66</v>
      </c>
      <c r="S9" s="44">
        <v>28015</v>
      </c>
    </row>
    <row r="10" spans="1:19" ht="21" customHeight="1">
      <c r="A10" s="28" t="s">
        <v>49</v>
      </c>
      <c r="B10" s="29"/>
      <c r="C10" s="30"/>
      <c r="D10" s="30"/>
      <c r="E10" s="30">
        <v>14</v>
      </c>
      <c r="F10" s="30">
        <v>4</v>
      </c>
      <c r="G10" s="30"/>
      <c r="H10" s="30">
        <v>11</v>
      </c>
      <c r="I10" s="30">
        <v>20</v>
      </c>
      <c r="J10" s="31">
        <v>16</v>
      </c>
      <c r="K10" s="30"/>
      <c r="L10" s="32"/>
      <c r="M10" s="29">
        <f t="shared" si="0"/>
        <v>65</v>
      </c>
      <c r="N10" s="33"/>
      <c r="O10" s="32">
        <v>2</v>
      </c>
      <c r="P10" s="34"/>
      <c r="Q10" s="34">
        <v>1</v>
      </c>
      <c r="R10" s="34">
        <f t="shared" si="1"/>
        <v>66</v>
      </c>
      <c r="S10" s="35">
        <v>28015</v>
      </c>
    </row>
    <row r="11" spans="1:19" s="45" customFormat="1" ht="21" customHeight="1">
      <c r="A11" s="37" t="s">
        <v>13</v>
      </c>
      <c r="B11" s="38"/>
      <c r="C11" s="39"/>
      <c r="D11" s="39">
        <v>6</v>
      </c>
      <c r="E11" s="39">
        <v>4</v>
      </c>
      <c r="F11" s="39"/>
      <c r="G11" s="39">
        <v>6</v>
      </c>
      <c r="H11" s="39">
        <v>64</v>
      </c>
      <c r="I11" s="39">
        <v>145</v>
      </c>
      <c r="J11" s="40">
        <v>49</v>
      </c>
      <c r="K11" s="39">
        <v>90</v>
      </c>
      <c r="L11" s="41"/>
      <c r="M11" s="38">
        <f t="shared" si="0"/>
        <v>364</v>
      </c>
      <c r="N11" s="42">
        <v>14</v>
      </c>
      <c r="O11" s="41">
        <v>21</v>
      </c>
      <c r="P11" s="43">
        <v>1</v>
      </c>
      <c r="Q11" s="43">
        <v>1</v>
      </c>
      <c r="R11" s="43">
        <f t="shared" si="1"/>
        <v>366</v>
      </c>
      <c r="S11" s="44">
        <v>100851</v>
      </c>
    </row>
    <row r="12" spans="1:19" s="46" customFormat="1" ht="21" customHeight="1">
      <c r="A12" s="28" t="s">
        <v>49</v>
      </c>
      <c r="B12" s="29"/>
      <c r="C12" s="30"/>
      <c r="D12" s="30">
        <v>6</v>
      </c>
      <c r="E12" s="30">
        <v>3</v>
      </c>
      <c r="F12" s="30"/>
      <c r="G12" s="30">
        <v>6</v>
      </c>
      <c r="H12" s="30">
        <v>63</v>
      </c>
      <c r="I12" s="30">
        <v>126</v>
      </c>
      <c r="J12" s="31">
        <v>39</v>
      </c>
      <c r="K12" s="30">
        <v>90</v>
      </c>
      <c r="L12" s="32"/>
      <c r="M12" s="29">
        <f t="shared" si="0"/>
        <v>333</v>
      </c>
      <c r="N12" s="33">
        <v>13</v>
      </c>
      <c r="O12" s="32">
        <v>20</v>
      </c>
      <c r="P12" s="34">
        <v>1</v>
      </c>
      <c r="Q12" s="34">
        <v>1</v>
      </c>
      <c r="R12" s="34">
        <f t="shared" si="1"/>
        <v>335</v>
      </c>
      <c r="S12" s="35">
        <v>91931</v>
      </c>
    </row>
    <row r="13" spans="1:19" s="45" customFormat="1" ht="21" customHeight="1">
      <c r="A13" s="37" t="s">
        <v>14</v>
      </c>
      <c r="B13" s="38"/>
      <c r="C13" s="39"/>
      <c r="D13" s="39"/>
      <c r="E13" s="39"/>
      <c r="F13" s="39"/>
      <c r="G13" s="39"/>
      <c r="H13" s="39"/>
      <c r="I13" s="39">
        <v>21</v>
      </c>
      <c r="J13" s="40">
        <v>7</v>
      </c>
      <c r="K13" s="39"/>
      <c r="L13" s="41"/>
      <c r="M13" s="38">
        <f t="shared" si="0"/>
        <v>28</v>
      </c>
      <c r="N13" s="42"/>
      <c r="O13" s="41"/>
      <c r="P13" s="43"/>
      <c r="Q13" s="43"/>
      <c r="R13" s="43">
        <f t="shared" si="1"/>
        <v>28</v>
      </c>
      <c r="S13" s="44">
        <v>11973</v>
      </c>
    </row>
    <row r="14" spans="1:19" s="47" customFormat="1" ht="21" customHeight="1">
      <c r="A14" s="28" t="s">
        <v>49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/>
      <c r="N14" s="33"/>
      <c r="O14" s="32"/>
      <c r="P14" s="34"/>
      <c r="Q14" s="34"/>
      <c r="R14" s="34"/>
      <c r="S14" s="35"/>
    </row>
    <row r="15" spans="1:19" s="45" customFormat="1" ht="21" customHeight="1">
      <c r="A15" s="37" t="s">
        <v>15</v>
      </c>
      <c r="B15" s="38"/>
      <c r="C15" s="39"/>
      <c r="D15" s="39"/>
      <c r="E15" s="39">
        <v>23</v>
      </c>
      <c r="F15" s="39"/>
      <c r="G15" s="39">
        <v>6</v>
      </c>
      <c r="H15" s="39">
        <v>6</v>
      </c>
      <c r="I15" s="39">
        <v>4</v>
      </c>
      <c r="J15" s="40">
        <v>14</v>
      </c>
      <c r="K15" s="39"/>
      <c r="L15" s="41"/>
      <c r="M15" s="38">
        <f aca="true" t="shared" si="2" ref="M15:M46">SUM(B15:L15)</f>
        <v>53</v>
      </c>
      <c r="N15" s="42"/>
      <c r="O15" s="41"/>
      <c r="P15" s="43"/>
      <c r="Q15" s="43"/>
      <c r="R15" s="43">
        <f aca="true" t="shared" si="3" ref="R15:R46">M15+P15+Q15</f>
        <v>53</v>
      </c>
      <c r="S15" s="44">
        <v>13292</v>
      </c>
    </row>
    <row r="16" spans="1:19" s="47" customFormat="1" ht="21" customHeight="1">
      <c r="A16" s="28" t="s">
        <v>49</v>
      </c>
      <c r="B16" s="29"/>
      <c r="C16" s="30"/>
      <c r="D16" s="30"/>
      <c r="E16" s="30">
        <v>23</v>
      </c>
      <c r="F16" s="30"/>
      <c r="G16" s="30">
        <v>6</v>
      </c>
      <c r="H16" s="30">
        <v>6</v>
      </c>
      <c r="I16" s="30">
        <v>4</v>
      </c>
      <c r="J16" s="31">
        <v>14</v>
      </c>
      <c r="K16" s="30"/>
      <c r="L16" s="32"/>
      <c r="M16" s="29">
        <f t="shared" si="2"/>
        <v>53</v>
      </c>
      <c r="N16" s="33"/>
      <c r="O16" s="32"/>
      <c r="P16" s="34"/>
      <c r="Q16" s="34"/>
      <c r="R16" s="34">
        <f t="shared" si="3"/>
        <v>53</v>
      </c>
      <c r="S16" s="35">
        <v>13292</v>
      </c>
    </row>
    <row r="17" spans="1:19" s="45" customFormat="1" ht="21" customHeight="1">
      <c r="A17" s="37" t="s">
        <v>16</v>
      </c>
      <c r="B17" s="38"/>
      <c r="C17" s="39">
        <v>25</v>
      </c>
      <c r="D17" s="39">
        <v>6</v>
      </c>
      <c r="E17" s="39">
        <v>4</v>
      </c>
      <c r="F17" s="39"/>
      <c r="G17" s="39"/>
      <c r="H17" s="39">
        <v>12</v>
      </c>
      <c r="I17" s="39">
        <v>5</v>
      </c>
      <c r="J17" s="40">
        <v>3</v>
      </c>
      <c r="K17" s="39"/>
      <c r="L17" s="41"/>
      <c r="M17" s="38">
        <f t="shared" si="2"/>
        <v>55</v>
      </c>
      <c r="N17" s="42"/>
      <c r="O17" s="41"/>
      <c r="P17" s="43"/>
      <c r="Q17" s="43"/>
      <c r="R17" s="43">
        <f t="shared" si="3"/>
        <v>55</v>
      </c>
      <c r="S17" s="44">
        <v>14751</v>
      </c>
    </row>
    <row r="18" spans="1:19" s="47" customFormat="1" ht="21" customHeight="1">
      <c r="A18" s="28" t="s">
        <v>49</v>
      </c>
      <c r="B18" s="29"/>
      <c r="C18" s="30">
        <v>25</v>
      </c>
      <c r="D18" s="30">
        <v>6</v>
      </c>
      <c r="E18" s="30">
        <v>4</v>
      </c>
      <c r="F18" s="30"/>
      <c r="G18" s="30"/>
      <c r="H18" s="30">
        <v>12</v>
      </c>
      <c r="I18" s="30">
        <v>1</v>
      </c>
      <c r="J18" s="31">
        <v>2</v>
      </c>
      <c r="K18" s="30"/>
      <c r="L18" s="32"/>
      <c r="M18" s="29">
        <f t="shared" si="2"/>
        <v>50</v>
      </c>
      <c r="N18" s="33"/>
      <c r="O18" s="32"/>
      <c r="P18" s="34"/>
      <c r="Q18" s="34"/>
      <c r="R18" s="34">
        <f t="shared" si="3"/>
        <v>50</v>
      </c>
      <c r="S18" s="35">
        <v>12373</v>
      </c>
    </row>
    <row r="19" spans="1:19" s="45" customFormat="1" ht="21" customHeight="1">
      <c r="A19" s="37" t="s">
        <v>17</v>
      </c>
      <c r="B19" s="38"/>
      <c r="C19" s="39">
        <v>61</v>
      </c>
      <c r="D19" s="39">
        <v>407</v>
      </c>
      <c r="E19" s="39">
        <v>73</v>
      </c>
      <c r="F19" s="39">
        <v>4</v>
      </c>
      <c r="G19" s="39">
        <v>1</v>
      </c>
      <c r="H19" s="39">
        <v>40</v>
      </c>
      <c r="I19" s="39">
        <v>8</v>
      </c>
      <c r="J19" s="40">
        <v>7</v>
      </c>
      <c r="K19" s="39"/>
      <c r="L19" s="41"/>
      <c r="M19" s="38">
        <f t="shared" si="2"/>
        <v>601</v>
      </c>
      <c r="N19" s="42">
        <v>15</v>
      </c>
      <c r="O19" s="41"/>
      <c r="P19" s="43"/>
      <c r="Q19" s="43"/>
      <c r="R19" s="43">
        <f t="shared" si="3"/>
        <v>601</v>
      </c>
      <c r="S19" s="44">
        <v>123342</v>
      </c>
    </row>
    <row r="20" spans="1:19" s="47" customFormat="1" ht="21" customHeight="1">
      <c r="A20" s="28" t="s">
        <v>49</v>
      </c>
      <c r="B20" s="29"/>
      <c r="C20" s="30">
        <v>3</v>
      </c>
      <c r="D20" s="30">
        <v>58</v>
      </c>
      <c r="E20" s="30">
        <v>15</v>
      </c>
      <c r="F20" s="30"/>
      <c r="G20" s="30">
        <v>1</v>
      </c>
      <c r="H20" s="30">
        <v>8</v>
      </c>
      <c r="I20" s="30">
        <v>8</v>
      </c>
      <c r="J20" s="31">
        <v>7</v>
      </c>
      <c r="K20" s="30"/>
      <c r="L20" s="32"/>
      <c r="M20" s="29">
        <f t="shared" si="2"/>
        <v>100</v>
      </c>
      <c r="N20" s="33">
        <v>15</v>
      </c>
      <c r="O20" s="32"/>
      <c r="P20" s="34"/>
      <c r="Q20" s="34"/>
      <c r="R20" s="34">
        <f t="shared" si="3"/>
        <v>100</v>
      </c>
      <c r="S20" s="35">
        <v>23594</v>
      </c>
    </row>
    <row r="21" spans="1:19" s="45" customFormat="1" ht="21" customHeight="1">
      <c r="A21" s="37" t="s">
        <v>18</v>
      </c>
      <c r="B21" s="38"/>
      <c r="C21" s="39"/>
      <c r="D21" s="39">
        <v>10</v>
      </c>
      <c r="E21" s="39">
        <v>13</v>
      </c>
      <c r="F21" s="39"/>
      <c r="G21" s="39">
        <v>4</v>
      </c>
      <c r="H21" s="39">
        <v>29</v>
      </c>
      <c r="I21" s="39">
        <v>91</v>
      </c>
      <c r="J21" s="40">
        <v>77</v>
      </c>
      <c r="K21" s="39"/>
      <c r="L21" s="41"/>
      <c r="M21" s="38">
        <f t="shared" si="2"/>
        <v>224</v>
      </c>
      <c r="N21" s="42"/>
      <c r="O21" s="41"/>
      <c r="P21" s="43"/>
      <c r="Q21" s="43"/>
      <c r="R21" s="43">
        <f t="shared" si="3"/>
        <v>224</v>
      </c>
      <c r="S21" s="44">
        <v>70794</v>
      </c>
    </row>
    <row r="22" spans="1:19" s="47" customFormat="1" ht="21" customHeight="1">
      <c r="A22" s="28" t="s">
        <v>49</v>
      </c>
      <c r="B22" s="29"/>
      <c r="C22" s="30"/>
      <c r="D22" s="30">
        <v>10</v>
      </c>
      <c r="E22" s="30">
        <v>13</v>
      </c>
      <c r="F22" s="30"/>
      <c r="G22" s="30">
        <v>4</v>
      </c>
      <c r="H22" s="30">
        <v>29</v>
      </c>
      <c r="I22" s="30">
        <v>91</v>
      </c>
      <c r="J22" s="31">
        <v>77</v>
      </c>
      <c r="K22" s="30"/>
      <c r="L22" s="32"/>
      <c r="M22" s="29">
        <f t="shared" si="2"/>
        <v>224</v>
      </c>
      <c r="N22" s="33"/>
      <c r="O22" s="32"/>
      <c r="P22" s="34"/>
      <c r="Q22" s="34"/>
      <c r="R22" s="34">
        <f t="shared" si="3"/>
        <v>224</v>
      </c>
      <c r="S22" s="35">
        <v>70794</v>
      </c>
    </row>
    <row r="23" spans="1:19" s="45" customFormat="1" ht="21" customHeight="1">
      <c r="A23" s="37" t="s">
        <v>19</v>
      </c>
      <c r="B23" s="38"/>
      <c r="C23" s="39"/>
      <c r="D23" s="39"/>
      <c r="E23" s="39">
        <v>82</v>
      </c>
      <c r="F23" s="39"/>
      <c r="G23" s="39">
        <v>34</v>
      </c>
      <c r="H23" s="39">
        <v>146</v>
      </c>
      <c r="I23" s="39">
        <v>253</v>
      </c>
      <c r="J23" s="40">
        <v>96</v>
      </c>
      <c r="K23" s="39">
        <v>64</v>
      </c>
      <c r="L23" s="41">
        <v>71</v>
      </c>
      <c r="M23" s="38">
        <f t="shared" si="2"/>
        <v>746</v>
      </c>
      <c r="N23" s="42">
        <v>2</v>
      </c>
      <c r="O23" s="41">
        <v>16</v>
      </c>
      <c r="P23" s="43"/>
      <c r="Q23" s="43">
        <v>2</v>
      </c>
      <c r="R23" s="43">
        <f t="shared" si="3"/>
        <v>748</v>
      </c>
      <c r="S23" s="44">
        <v>1048358</v>
      </c>
    </row>
    <row r="24" spans="1:19" s="47" customFormat="1" ht="21" customHeight="1">
      <c r="A24" s="28" t="s">
        <v>49</v>
      </c>
      <c r="B24" s="29"/>
      <c r="C24" s="30"/>
      <c r="D24" s="30"/>
      <c r="E24" s="30">
        <v>82</v>
      </c>
      <c r="F24" s="30"/>
      <c r="G24" s="30">
        <v>34</v>
      </c>
      <c r="H24" s="30">
        <v>146</v>
      </c>
      <c r="I24" s="30">
        <v>253</v>
      </c>
      <c r="J24" s="31">
        <v>96</v>
      </c>
      <c r="K24" s="30">
        <v>64</v>
      </c>
      <c r="L24" s="32">
        <v>71</v>
      </c>
      <c r="M24" s="29">
        <f t="shared" si="2"/>
        <v>746</v>
      </c>
      <c r="N24" s="33">
        <v>2</v>
      </c>
      <c r="O24" s="32">
        <v>16</v>
      </c>
      <c r="P24" s="34"/>
      <c r="Q24" s="34">
        <v>2</v>
      </c>
      <c r="R24" s="34">
        <f t="shared" si="3"/>
        <v>748</v>
      </c>
      <c r="S24" s="35">
        <v>1048358</v>
      </c>
    </row>
    <row r="25" spans="1:19" s="45" customFormat="1" ht="21" customHeight="1">
      <c r="A25" s="37" t="s">
        <v>20</v>
      </c>
      <c r="B25" s="38"/>
      <c r="C25" s="39">
        <v>23</v>
      </c>
      <c r="D25" s="39">
        <v>41</v>
      </c>
      <c r="E25" s="39">
        <v>246</v>
      </c>
      <c r="F25" s="39">
        <v>3</v>
      </c>
      <c r="G25" s="39">
        <v>72</v>
      </c>
      <c r="H25" s="39">
        <v>89</v>
      </c>
      <c r="I25" s="39">
        <v>163</v>
      </c>
      <c r="J25" s="40">
        <v>155</v>
      </c>
      <c r="K25" s="39">
        <v>89</v>
      </c>
      <c r="L25" s="41">
        <v>40</v>
      </c>
      <c r="M25" s="38">
        <f t="shared" si="2"/>
        <v>921</v>
      </c>
      <c r="N25" s="42">
        <v>3</v>
      </c>
      <c r="O25" s="41">
        <v>6</v>
      </c>
      <c r="P25" s="43"/>
      <c r="Q25" s="43">
        <v>1</v>
      </c>
      <c r="R25" s="43">
        <f t="shared" si="3"/>
        <v>922</v>
      </c>
      <c r="S25" s="44">
        <v>273427</v>
      </c>
    </row>
    <row r="26" spans="1:19" s="47" customFormat="1" ht="21" customHeight="1">
      <c r="A26" s="28" t="s">
        <v>49</v>
      </c>
      <c r="B26" s="29"/>
      <c r="C26" s="30"/>
      <c r="D26" s="30">
        <v>3</v>
      </c>
      <c r="E26" s="30">
        <v>33</v>
      </c>
      <c r="F26" s="30"/>
      <c r="G26" s="30">
        <v>2</v>
      </c>
      <c r="H26" s="30">
        <v>18</v>
      </c>
      <c r="I26" s="30">
        <v>115</v>
      </c>
      <c r="J26" s="31">
        <v>131</v>
      </c>
      <c r="K26" s="30">
        <v>88</v>
      </c>
      <c r="L26" s="32">
        <v>39</v>
      </c>
      <c r="M26" s="29">
        <f t="shared" si="2"/>
        <v>429</v>
      </c>
      <c r="N26" s="33">
        <v>3</v>
      </c>
      <c r="O26" s="32">
        <v>4</v>
      </c>
      <c r="P26" s="34"/>
      <c r="Q26" s="34">
        <v>1</v>
      </c>
      <c r="R26" s="34">
        <f t="shared" si="3"/>
        <v>430</v>
      </c>
      <c r="S26" s="35">
        <v>149550</v>
      </c>
    </row>
    <row r="27" spans="1:19" s="45" customFormat="1" ht="21" customHeight="1">
      <c r="A27" s="37" t="s">
        <v>21</v>
      </c>
      <c r="B27" s="38">
        <v>1</v>
      </c>
      <c r="C27" s="39">
        <v>388</v>
      </c>
      <c r="D27" s="39">
        <v>586</v>
      </c>
      <c r="E27" s="39">
        <v>949</v>
      </c>
      <c r="F27" s="39">
        <v>132</v>
      </c>
      <c r="G27" s="39">
        <v>1305</v>
      </c>
      <c r="H27" s="39">
        <v>1054</v>
      </c>
      <c r="I27" s="39">
        <v>307</v>
      </c>
      <c r="J27" s="40">
        <v>74</v>
      </c>
      <c r="K27" s="39">
        <v>131</v>
      </c>
      <c r="L27" s="41">
        <v>83</v>
      </c>
      <c r="M27" s="38">
        <f t="shared" si="2"/>
        <v>5010</v>
      </c>
      <c r="N27" s="42">
        <v>20</v>
      </c>
      <c r="O27" s="41">
        <v>5</v>
      </c>
      <c r="P27" s="43"/>
      <c r="Q27" s="43">
        <v>1</v>
      </c>
      <c r="R27" s="43">
        <f t="shared" si="3"/>
        <v>5011</v>
      </c>
      <c r="S27" s="44">
        <v>1016041</v>
      </c>
    </row>
    <row r="28" spans="1:19" s="47" customFormat="1" ht="21" customHeight="1">
      <c r="A28" s="28" t="s">
        <v>49</v>
      </c>
      <c r="B28" s="29"/>
      <c r="C28" s="30">
        <v>7</v>
      </c>
      <c r="D28" s="30">
        <v>63</v>
      </c>
      <c r="E28" s="30">
        <v>61</v>
      </c>
      <c r="F28" s="30">
        <v>3</v>
      </c>
      <c r="G28" s="30">
        <v>13</v>
      </c>
      <c r="H28" s="30">
        <v>47</v>
      </c>
      <c r="I28" s="30">
        <v>123</v>
      </c>
      <c r="J28" s="31">
        <v>61</v>
      </c>
      <c r="K28" s="30">
        <v>127</v>
      </c>
      <c r="L28" s="32">
        <v>83</v>
      </c>
      <c r="M28" s="29">
        <f t="shared" si="2"/>
        <v>588</v>
      </c>
      <c r="N28" s="33">
        <v>19</v>
      </c>
      <c r="O28" s="32">
        <v>5</v>
      </c>
      <c r="P28" s="34"/>
      <c r="Q28" s="34">
        <v>1</v>
      </c>
      <c r="R28" s="34">
        <f t="shared" si="3"/>
        <v>589</v>
      </c>
      <c r="S28" s="35">
        <v>169885</v>
      </c>
    </row>
    <row r="29" spans="1:19" s="45" customFormat="1" ht="21" customHeight="1">
      <c r="A29" s="37" t="s">
        <v>22</v>
      </c>
      <c r="B29" s="38"/>
      <c r="C29" s="39">
        <v>50</v>
      </c>
      <c r="D29" s="39">
        <v>1465</v>
      </c>
      <c r="E29" s="39">
        <v>1124</v>
      </c>
      <c r="F29" s="39">
        <v>21</v>
      </c>
      <c r="G29" s="39">
        <v>82</v>
      </c>
      <c r="H29" s="39">
        <v>1019</v>
      </c>
      <c r="I29" s="39">
        <v>91</v>
      </c>
      <c r="J29" s="40">
        <v>39</v>
      </c>
      <c r="K29" s="39">
        <v>66</v>
      </c>
      <c r="L29" s="41">
        <v>9</v>
      </c>
      <c r="M29" s="38">
        <f t="shared" si="2"/>
        <v>3966</v>
      </c>
      <c r="N29" s="42">
        <v>51</v>
      </c>
      <c r="O29" s="41">
        <v>9</v>
      </c>
      <c r="P29" s="43"/>
      <c r="Q29" s="43">
        <v>1</v>
      </c>
      <c r="R29" s="43">
        <f t="shared" si="3"/>
        <v>3967</v>
      </c>
      <c r="S29" s="44">
        <v>745272</v>
      </c>
    </row>
    <row r="30" spans="1:19" s="47" customFormat="1" ht="21" customHeight="1">
      <c r="A30" s="28" t="s">
        <v>49</v>
      </c>
      <c r="B30" s="29"/>
      <c r="C30" s="30">
        <v>1</v>
      </c>
      <c r="D30" s="30">
        <v>4</v>
      </c>
      <c r="E30" s="30">
        <v>59</v>
      </c>
      <c r="F30" s="30">
        <v>2</v>
      </c>
      <c r="G30" s="30">
        <v>7</v>
      </c>
      <c r="H30" s="30">
        <v>61</v>
      </c>
      <c r="I30" s="30">
        <v>71</v>
      </c>
      <c r="J30" s="31">
        <v>39</v>
      </c>
      <c r="K30" s="30">
        <v>66</v>
      </c>
      <c r="L30" s="32">
        <v>9</v>
      </c>
      <c r="M30" s="29">
        <f t="shared" si="2"/>
        <v>319</v>
      </c>
      <c r="N30" s="33">
        <v>14</v>
      </c>
      <c r="O30" s="32">
        <v>9</v>
      </c>
      <c r="P30" s="34"/>
      <c r="Q30" s="34">
        <v>1</v>
      </c>
      <c r="R30" s="34">
        <f t="shared" si="3"/>
        <v>320</v>
      </c>
      <c r="S30" s="35">
        <v>83029</v>
      </c>
    </row>
    <row r="31" spans="1:19" s="45" customFormat="1" ht="21" customHeight="1">
      <c r="A31" s="37" t="s">
        <v>23</v>
      </c>
      <c r="B31" s="38"/>
      <c r="C31" s="39"/>
      <c r="D31" s="39">
        <v>1</v>
      </c>
      <c r="E31" s="39">
        <v>1146</v>
      </c>
      <c r="F31" s="39">
        <v>535</v>
      </c>
      <c r="G31" s="39">
        <v>3453</v>
      </c>
      <c r="H31" s="39">
        <v>1125</v>
      </c>
      <c r="I31" s="39">
        <v>132</v>
      </c>
      <c r="J31" s="40">
        <v>238</v>
      </c>
      <c r="K31" s="39">
        <v>163</v>
      </c>
      <c r="L31" s="41">
        <v>57</v>
      </c>
      <c r="M31" s="38">
        <f t="shared" si="2"/>
        <v>6850</v>
      </c>
      <c r="N31" s="42">
        <v>9</v>
      </c>
      <c r="O31" s="41"/>
      <c r="P31" s="43">
        <v>3</v>
      </c>
      <c r="Q31" s="43">
        <v>2</v>
      </c>
      <c r="R31" s="43">
        <f t="shared" si="3"/>
        <v>6855</v>
      </c>
      <c r="S31" s="44">
        <v>1658696</v>
      </c>
    </row>
    <row r="32" spans="1:19" s="47" customFormat="1" ht="21" customHeight="1">
      <c r="A32" s="28" t="s">
        <v>49</v>
      </c>
      <c r="B32" s="29"/>
      <c r="C32" s="30"/>
      <c r="D32" s="30"/>
      <c r="E32" s="30">
        <v>11</v>
      </c>
      <c r="F32" s="30"/>
      <c r="G32" s="30">
        <v>1</v>
      </c>
      <c r="H32" s="30">
        <v>17</v>
      </c>
      <c r="I32" s="30">
        <v>64</v>
      </c>
      <c r="J32" s="31">
        <v>205</v>
      </c>
      <c r="K32" s="30">
        <v>161</v>
      </c>
      <c r="L32" s="32">
        <v>57</v>
      </c>
      <c r="M32" s="29">
        <f t="shared" si="2"/>
        <v>516</v>
      </c>
      <c r="N32" s="33">
        <v>5</v>
      </c>
      <c r="O32" s="32"/>
      <c r="P32" s="34">
        <v>1</v>
      </c>
      <c r="Q32" s="34">
        <v>2</v>
      </c>
      <c r="R32" s="34">
        <f t="shared" si="3"/>
        <v>519</v>
      </c>
      <c r="S32" s="35">
        <v>213930</v>
      </c>
    </row>
    <row r="33" spans="1:19" s="45" customFormat="1" ht="21" customHeight="1">
      <c r="A33" s="37" t="s">
        <v>24</v>
      </c>
      <c r="B33" s="38"/>
      <c r="C33" s="39">
        <v>1</v>
      </c>
      <c r="D33" s="39"/>
      <c r="E33" s="39">
        <v>48</v>
      </c>
      <c r="F33" s="39">
        <v>7</v>
      </c>
      <c r="G33" s="39">
        <v>135</v>
      </c>
      <c r="H33" s="39">
        <v>720</v>
      </c>
      <c r="I33" s="39">
        <v>294</v>
      </c>
      <c r="J33" s="40">
        <v>9</v>
      </c>
      <c r="K33" s="39">
        <v>172</v>
      </c>
      <c r="L33" s="41">
        <v>2</v>
      </c>
      <c r="M33" s="38">
        <f t="shared" si="2"/>
        <v>1388</v>
      </c>
      <c r="N33" s="42">
        <v>85</v>
      </c>
      <c r="O33" s="41"/>
      <c r="P33" s="43"/>
      <c r="Q33" s="43">
        <v>1</v>
      </c>
      <c r="R33" s="43">
        <f t="shared" si="3"/>
        <v>1389</v>
      </c>
      <c r="S33" s="44">
        <v>322785</v>
      </c>
    </row>
    <row r="34" spans="1:19" s="47" customFormat="1" ht="21" customHeight="1">
      <c r="A34" s="28" t="s">
        <v>49</v>
      </c>
      <c r="B34" s="29"/>
      <c r="C34" s="30"/>
      <c r="D34" s="30"/>
      <c r="E34" s="30">
        <v>7</v>
      </c>
      <c r="F34" s="30">
        <v>1</v>
      </c>
      <c r="G34" s="30">
        <v>2</v>
      </c>
      <c r="H34" s="30">
        <v>8</v>
      </c>
      <c r="I34" s="30">
        <v>142</v>
      </c>
      <c r="J34" s="31"/>
      <c r="K34" s="30">
        <v>172</v>
      </c>
      <c r="L34" s="32">
        <v>2</v>
      </c>
      <c r="M34" s="29">
        <f t="shared" si="2"/>
        <v>334</v>
      </c>
      <c r="N34" s="33">
        <v>78</v>
      </c>
      <c r="O34" s="32"/>
      <c r="P34" s="34"/>
      <c r="Q34" s="34">
        <v>1</v>
      </c>
      <c r="R34" s="34">
        <f t="shared" si="3"/>
        <v>335</v>
      </c>
      <c r="S34" s="35">
        <v>87353</v>
      </c>
    </row>
    <row r="35" spans="1:19" s="45" customFormat="1" ht="21" customHeight="1">
      <c r="A35" s="37" t="s">
        <v>25</v>
      </c>
      <c r="B35" s="38"/>
      <c r="C35" s="39"/>
      <c r="D35" s="39"/>
      <c r="E35" s="39">
        <v>30</v>
      </c>
      <c r="F35" s="39"/>
      <c r="G35" s="39">
        <v>63</v>
      </c>
      <c r="H35" s="39">
        <v>236</v>
      </c>
      <c r="I35" s="39">
        <v>350</v>
      </c>
      <c r="J35" s="40">
        <v>26</v>
      </c>
      <c r="K35" s="39">
        <v>108</v>
      </c>
      <c r="L35" s="41">
        <v>13</v>
      </c>
      <c r="M35" s="38">
        <f>SUM(B35:L35)+232</f>
        <v>1058</v>
      </c>
      <c r="N35" s="42">
        <v>57</v>
      </c>
      <c r="O35" s="41">
        <v>18</v>
      </c>
      <c r="P35" s="43"/>
      <c r="Q35" s="43">
        <v>2</v>
      </c>
      <c r="R35" s="43">
        <f t="shared" si="3"/>
        <v>1060</v>
      </c>
      <c r="S35" s="44">
        <v>252601</v>
      </c>
    </row>
    <row r="36" spans="1:19" s="47" customFormat="1" ht="21" customHeight="1">
      <c r="A36" s="28" t="s">
        <v>49</v>
      </c>
      <c r="B36" s="29"/>
      <c r="C36" s="30"/>
      <c r="D36" s="30"/>
      <c r="E36" s="30">
        <v>8</v>
      </c>
      <c r="F36" s="30"/>
      <c r="G36" s="30">
        <v>2</v>
      </c>
      <c r="H36" s="30">
        <v>29</v>
      </c>
      <c r="I36" s="30">
        <v>130</v>
      </c>
      <c r="J36" s="31"/>
      <c r="K36" s="30">
        <v>108</v>
      </c>
      <c r="L36" s="32">
        <v>13</v>
      </c>
      <c r="M36" s="29">
        <f t="shared" si="2"/>
        <v>290</v>
      </c>
      <c r="N36" s="33">
        <v>47</v>
      </c>
      <c r="O36" s="32">
        <v>18</v>
      </c>
      <c r="P36" s="34"/>
      <c r="Q36" s="34">
        <v>2</v>
      </c>
      <c r="R36" s="34">
        <f t="shared" si="3"/>
        <v>292</v>
      </c>
      <c r="S36" s="35">
        <v>81863</v>
      </c>
    </row>
    <row r="37" spans="1:19" s="45" customFormat="1" ht="21" customHeight="1">
      <c r="A37" s="37" t="s">
        <v>26</v>
      </c>
      <c r="B37" s="38"/>
      <c r="C37" s="39">
        <v>6</v>
      </c>
      <c r="D37" s="39">
        <v>106</v>
      </c>
      <c r="E37" s="39">
        <v>799</v>
      </c>
      <c r="F37" s="39">
        <v>35</v>
      </c>
      <c r="G37" s="39">
        <v>193</v>
      </c>
      <c r="H37" s="39">
        <v>453</v>
      </c>
      <c r="I37" s="39">
        <v>151</v>
      </c>
      <c r="J37" s="40">
        <v>17</v>
      </c>
      <c r="K37" s="39">
        <v>27</v>
      </c>
      <c r="L37" s="41">
        <v>4</v>
      </c>
      <c r="M37" s="38">
        <f t="shared" si="2"/>
        <v>1791</v>
      </c>
      <c r="N37" s="42">
        <v>18</v>
      </c>
      <c r="O37" s="41">
        <v>14</v>
      </c>
      <c r="P37" s="43"/>
      <c r="Q37" s="43">
        <v>2</v>
      </c>
      <c r="R37" s="43">
        <f t="shared" si="3"/>
        <v>1793</v>
      </c>
      <c r="S37" s="44">
        <v>400867</v>
      </c>
    </row>
    <row r="38" spans="1:19" s="47" customFormat="1" ht="21" customHeight="1">
      <c r="A38" s="28" t="s">
        <v>49</v>
      </c>
      <c r="B38" s="29"/>
      <c r="C38" s="30"/>
      <c r="D38" s="30"/>
      <c r="E38" s="30">
        <v>12</v>
      </c>
      <c r="F38" s="30">
        <v>3</v>
      </c>
      <c r="G38" s="30">
        <v>5</v>
      </c>
      <c r="H38" s="30">
        <v>15</v>
      </c>
      <c r="I38" s="30">
        <v>93</v>
      </c>
      <c r="J38" s="31">
        <v>10</v>
      </c>
      <c r="K38" s="30">
        <v>27</v>
      </c>
      <c r="L38" s="32">
        <v>4</v>
      </c>
      <c r="M38" s="29">
        <f t="shared" si="2"/>
        <v>169</v>
      </c>
      <c r="N38" s="33">
        <v>6</v>
      </c>
      <c r="O38" s="32">
        <v>13</v>
      </c>
      <c r="P38" s="34"/>
      <c r="Q38" s="34">
        <v>2</v>
      </c>
      <c r="R38" s="34">
        <f t="shared" si="3"/>
        <v>171</v>
      </c>
      <c r="S38" s="35">
        <v>47753</v>
      </c>
    </row>
    <row r="39" spans="1:19" s="45" customFormat="1" ht="21" customHeight="1">
      <c r="A39" s="37" t="s">
        <v>27</v>
      </c>
      <c r="B39" s="38"/>
      <c r="C39" s="39"/>
      <c r="D39" s="39">
        <v>89</v>
      </c>
      <c r="E39" s="39">
        <v>2944</v>
      </c>
      <c r="F39" s="39">
        <v>566</v>
      </c>
      <c r="G39" s="39">
        <v>3346</v>
      </c>
      <c r="H39" s="39">
        <v>1257</v>
      </c>
      <c r="I39" s="39">
        <v>452</v>
      </c>
      <c r="J39" s="40">
        <v>132</v>
      </c>
      <c r="K39" s="39">
        <v>58</v>
      </c>
      <c r="L39" s="41">
        <v>12</v>
      </c>
      <c r="M39" s="38">
        <f t="shared" si="2"/>
        <v>8856</v>
      </c>
      <c r="N39" s="42">
        <v>8</v>
      </c>
      <c r="O39" s="41">
        <v>42</v>
      </c>
      <c r="P39" s="43"/>
      <c r="Q39" s="43">
        <v>1</v>
      </c>
      <c r="R39" s="43">
        <f t="shared" si="3"/>
        <v>8857</v>
      </c>
      <c r="S39" s="44">
        <v>1792499</v>
      </c>
    </row>
    <row r="40" spans="1:19" s="47" customFormat="1" ht="21" customHeight="1">
      <c r="A40" s="28" t="s">
        <v>49</v>
      </c>
      <c r="B40" s="29"/>
      <c r="C40" s="30"/>
      <c r="D40" s="30">
        <v>1</v>
      </c>
      <c r="E40" s="30">
        <v>8</v>
      </c>
      <c r="F40" s="30"/>
      <c r="G40" s="30">
        <v>4</v>
      </c>
      <c r="H40" s="30">
        <v>6</v>
      </c>
      <c r="I40" s="30">
        <v>85</v>
      </c>
      <c r="J40" s="31">
        <v>119</v>
      </c>
      <c r="K40" s="30">
        <v>58</v>
      </c>
      <c r="L40" s="32">
        <v>12</v>
      </c>
      <c r="M40" s="29">
        <f t="shared" si="2"/>
        <v>293</v>
      </c>
      <c r="N40" s="33">
        <v>3</v>
      </c>
      <c r="O40" s="32">
        <v>5</v>
      </c>
      <c r="P40" s="34"/>
      <c r="Q40" s="34">
        <v>1</v>
      </c>
      <c r="R40" s="34">
        <f t="shared" si="3"/>
        <v>294</v>
      </c>
      <c r="S40" s="35">
        <v>85394</v>
      </c>
    </row>
    <row r="41" spans="1:19" s="45" customFormat="1" ht="21" customHeight="1">
      <c r="A41" s="37" t="s">
        <v>28</v>
      </c>
      <c r="B41" s="38"/>
      <c r="C41" s="39"/>
      <c r="D41" s="39">
        <v>1</v>
      </c>
      <c r="E41" s="39">
        <v>9</v>
      </c>
      <c r="F41" s="39">
        <v>3</v>
      </c>
      <c r="G41" s="39">
        <v>150</v>
      </c>
      <c r="H41" s="39">
        <v>37</v>
      </c>
      <c r="I41" s="39">
        <v>68</v>
      </c>
      <c r="J41" s="40">
        <v>3</v>
      </c>
      <c r="K41" s="39">
        <v>31</v>
      </c>
      <c r="L41" s="41">
        <v>9</v>
      </c>
      <c r="M41" s="38">
        <f t="shared" si="2"/>
        <v>311</v>
      </c>
      <c r="N41" s="66"/>
      <c r="O41" s="41">
        <v>1</v>
      </c>
      <c r="P41" s="43"/>
      <c r="Q41" s="43">
        <v>1</v>
      </c>
      <c r="R41" s="43">
        <f t="shared" si="3"/>
        <v>312</v>
      </c>
      <c r="S41" s="44">
        <v>72180</v>
      </c>
    </row>
    <row r="42" spans="1:19" s="47" customFormat="1" ht="21" customHeight="1">
      <c r="A42" s="28" t="s">
        <v>49</v>
      </c>
      <c r="B42" s="29"/>
      <c r="C42" s="30"/>
      <c r="D42" s="30">
        <v>1</v>
      </c>
      <c r="E42" s="30">
        <v>5</v>
      </c>
      <c r="F42" s="30"/>
      <c r="G42" s="30">
        <v>2</v>
      </c>
      <c r="H42" s="30">
        <v>8</v>
      </c>
      <c r="I42" s="30">
        <v>59</v>
      </c>
      <c r="J42" s="31">
        <v>1</v>
      </c>
      <c r="K42" s="30">
        <v>31</v>
      </c>
      <c r="L42" s="32">
        <v>9</v>
      </c>
      <c r="M42" s="29">
        <f t="shared" si="2"/>
        <v>116</v>
      </c>
      <c r="N42" s="33"/>
      <c r="O42" s="32">
        <v>1</v>
      </c>
      <c r="P42" s="34"/>
      <c r="Q42" s="34">
        <v>1</v>
      </c>
      <c r="R42" s="34">
        <f t="shared" si="3"/>
        <v>117</v>
      </c>
      <c r="S42" s="35">
        <v>30817</v>
      </c>
    </row>
    <row r="43" spans="1:19" s="27" customFormat="1" ht="21" customHeight="1">
      <c r="A43" s="37" t="s">
        <v>29</v>
      </c>
      <c r="B43" s="38"/>
      <c r="C43" s="39"/>
      <c r="D43" s="39">
        <v>9</v>
      </c>
      <c r="E43" s="39">
        <v>137</v>
      </c>
      <c r="F43" s="39">
        <v>3</v>
      </c>
      <c r="G43" s="39">
        <v>93</v>
      </c>
      <c r="H43" s="39">
        <v>133</v>
      </c>
      <c r="I43" s="39">
        <v>182</v>
      </c>
      <c r="J43" s="40">
        <v>153</v>
      </c>
      <c r="K43" s="39">
        <v>210</v>
      </c>
      <c r="L43" s="41">
        <v>36</v>
      </c>
      <c r="M43" s="38">
        <f t="shared" si="2"/>
        <v>956</v>
      </c>
      <c r="N43" s="42">
        <v>72</v>
      </c>
      <c r="O43" s="41">
        <v>35</v>
      </c>
      <c r="P43" s="43"/>
      <c r="Q43" s="43">
        <v>2</v>
      </c>
      <c r="R43" s="43">
        <f t="shared" si="3"/>
        <v>958</v>
      </c>
      <c r="S43" s="44">
        <v>376346</v>
      </c>
    </row>
    <row r="44" spans="1:19" s="47" customFormat="1" ht="21" customHeight="1">
      <c r="A44" s="28" t="s">
        <v>49</v>
      </c>
      <c r="B44" s="29"/>
      <c r="C44" s="30"/>
      <c r="D44" s="30"/>
      <c r="E44" s="30">
        <v>12</v>
      </c>
      <c r="F44" s="30"/>
      <c r="G44" s="30">
        <v>2</v>
      </c>
      <c r="H44" s="30">
        <v>16</v>
      </c>
      <c r="I44" s="30">
        <v>70</v>
      </c>
      <c r="J44" s="31">
        <v>117</v>
      </c>
      <c r="K44" s="30">
        <v>207</v>
      </c>
      <c r="L44" s="32">
        <v>31</v>
      </c>
      <c r="M44" s="29">
        <f t="shared" si="2"/>
        <v>455</v>
      </c>
      <c r="N44" s="33">
        <v>44</v>
      </c>
      <c r="O44" s="32">
        <v>35</v>
      </c>
      <c r="P44" s="34"/>
      <c r="Q44" s="34">
        <v>2</v>
      </c>
      <c r="R44" s="34">
        <f t="shared" si="3"/>
        <v>457</v>
      </c>
      <c r="S44" s="35">
        <v>251960</v>
      </c>
    </row>
    <row r="45" spans="1:19" s="27" customFormat="1" ht="21" customHeight="1">
      <c r="A45" s="37" t="s">
        <v>30</v>
      </c>
      <c r="B45" s="38"/>
      <c r="C45" s="39"/>
      <c r="D45" s="39">
        <v>4</v>
      </c>
      <c r="E45" s="39">
        <v>155</v>
      </c>
      <c r="F45" s="39">
        <v>107</v>
      </c>
      <c r="G45" s="39">
        <v>1166</v>
      </c>
      <c r="H45" s="39">
        <v>974</v>
      </c>
      <c r="I45" s="39">
        <v>413</v>
      </c>
      <c r="J45" s="40">
        <v>199</v>
      </c>
      <c r="K45" s="39">
        <v>100</v>
      </c>
      <c r="L45" s="41">
        <v>10</v>
      </c>
      <c r="M45" s="38">
        <f t="shared" si="2"/>
        <v>3128</v>
      </c>
      <c r="N45" s="42">
        <v>35</v>
      </c>
      <c r="O45" s="41">
        <v>2</v>
      </c>
      <c r="P45" s="43"/>
      <c r="Q45" s="43">
        <v>3</v>
      </c>
      <c r="R45" s="43">
        <f t="shared" si="3"/>
        <v>3131</v>
      </c>
      <c r="S45" s="44">
        <v>741769</v>
      </c>
    </row>
    <row r="46" spans="1:19" s="47" customFormat="1" ht="21" customHeight="1">
      <c r="A46" s="28" t="s">
        <v>49</v>
      </c>
      <c r="B46" s="29"/>
      <c r="C46" s="30"/>
      <c r="D46" s="30"/>
      <c r="E46" s="30">
        <v>12</v>
      </c>
      <c r="F46" s="30"/>
      <c r="G46" s="30">
        <v>3</v>
      </c>
      <c r="H46" s="30">
        <v>5</v>
      </c>
      <c r="I46" s="30">
        <v>46</v>
      </c>
      <c r="J46" s="31">
        <v>140</v>
      </c>
      <c r="K46" s="30">
        <v>100</v>
      </c>
      <c r="L46" s="32">
        <v>10</v>
      </c>
      <c r="M46" s="29">
        <f t="shared" si="2"/>
        <v>316</v>
      </c>
      <c r="N46" s="33">
        <v>25</v>
      </c>
      <c r="O46" s="32">
        <v>2</v>
      </c>
      <c r="P46" s="34"/>
      <c r="Q46" s="34">
        <v>3</v>
      </c>
      <c r="R46" s="34">
        <f t="shared" si="3"/>
        <v>319</v>
      </c>
      <c r="S46" s="35">
        <v>102253</v>
      </c>
    </row>
    <row r="47" spans="1:19" s="27" customFormat="1" ht="21" customHeight="1">
      <c r="A47" s="37" t="s">
        <v>31</v>
      </c>
      <c r="B47" s="38"/>
      <c r="C47" s="39"/>
      <c r="D47" s="39"/>
      <c r="E47" s="39">
        <v>15</v>
      </c>
      <c r="F47" s="39">
        <v>3</v>
      </c>
      <c r="G47" s="39">
        <v>43</v>
      </c>
      <c r="H47" s="39">
        <v>117</v>
      </c>
      <c r="I47" s="39">
        <v>87</v>
      </c>
      <c r="J47" s="40">
        <v>109</v>
      </c>
      <c r="K47" s="39">
        <v>94</v>
      </c>
      <c r="L47" s="41">
        <v>5</v>
      </c>
      <c r="M47" s="38">
        <f aca="true" t="shared" si="4" ref="M47:M70">SUM(B47:L47)</f>
        <v>473</v>
      </c>
      <c r="N47" s="42">
        <v>122</v>
      </c>
      <c r="O47" s="41">
        <v>16</v>
      </c>
      <c r="P47" s="43">
        <v>1</v>
      </c>
      <c r="Q47" s="43">
        <v>2</v>
      </c>
      <c r="R47" s="43">
        <f aca="true" t="shared" si="5" ref="R47:R70">M47+P47+Q47</f>
        <v>476</v>
      </c>
      <c r="S47" s="44">
        <v>118840</v>
      </c>
    </row>
    <row r="48" spans="1:19" s="47" customFormat="1" ht="21" customHeight="1">
      <c r="A48" s="28" t="s">
        <v>49</v>
      </c>
      <c r="B48" s="29"/>
      <c r="C48" s="30"/>
      <c r="D48" s="30"/>
      <c r="E48" s="30">
        <v>3</v>
      </c>
      <c r="F48" s="30"/>
      <c r="G48" s="30">
        <v>4</v>
      </c>
      <c r="H48" s="30">
        <v>30</v>
      </c>
      <c r="I48" s="30">
        <v>45</v>
      </c>
      <c r="J48" s="31">
        <v>108</v>
      </c>
      <c r="K48" s="30">
        <v>94</v>
      </c>
      <c r="L48" s="32">
        <v>5</v>
      </c>
      <c r="M48" s="29">
        <f t="shared" si="4"/>
        <v>289</v>
      </c>
      <c r="N48" s="33">
        <v>122</v>
      </c>
      <c r="O48" s="32">
        <v>16</v>
      </c>
      <c r="P48" s="34">
        <v>1</v>
      </c>
      <c r="Q48" s="34">
        <v>2</v>
      </c>
      <c r="R48" s="34">
        <f t="shared" si="5"/>
        <v>292</v>
      </c>
      <c r="S48" s="35">
        <v>75077</v>
      </c>
    </row>
    <row r="49" spans="1:19" s="27" customFormat="1" ht="21" customHeight="1">
      <c r="A49" s="37" t="s">
        <v>32</v>
      </c>
      <c r="B49" s="38"/>
      <c r="C49" s="39"/>
      <c r="D49" s="39">
        <v>1</v>
      </c>
      <c r="E49" s="39">
        <v>110</v>
      </c>
      <c r="F49" s="39">
        <v>7</v>
      </c>
      <c r="G49" s="39">
        <v>263</v>
      </c>
      <c r="H49" s="39">
        <v>258</v>
      </c>
      <c r="I49" s="39">
        <v>176</v>
      </c>
      <c r="J49" s="40">
        <v>104</v>
      </c>
      <c r="K49" s="39">
        <v>67</v>
      </c>
      <c r="L49" s="41">
        <v>16</v>
      </c>
      <c r="M49" s="38">
        <f t="shared" si="4"/>
        <v>1002</v>
      </c>
      <c r="N49" s="42">
        <v>22</v>
      </c>
      <c r="O49" s="41">
        <v>7</v>
      </c>
      <c r="P49" s="43"/>
      <c r="Q49" s="43">
        <v>3</v>
      </c>
      <c r="R49" s="43">
        <f t="shared" si="5"/>
        <v>1005</v>
      </c>
      <c r="S49" s="44">
        <v>269917</v>
      </c>
    </row>
    <row r="50" spans="1:19" s="47" customFormat="1" ht="21" customHeight="1">
      <c r="A50" s="28" t="s">
        <v>49</v>
      </c>
      <c r="B50" s="29"/>
      <c r="C50" s="30"/>
      <c r="D50" s="30"/>
      <c r="E50" s="30">
        <v>7</v>
      </c>
      <c r="F50" s="30"/>
      <c r="G50" s="30">
        <v>1</v>
      </c>
      <c r="H50" s="30">
        <v>19</v>
      </c>
      <c r="I50" s="30">
        <v>77</v>
      </c>
      <c r="J50" s="31">
        <v>76</v>
      </c>
      <c r="K50" s="30">
        <v>67</v>
      </c>
      <c r="L50" s="32">
        <v>16</v>
      </c>
      <c r="M50" s="67">
        <f t="shared" si="4"/>
        <v>263</v>
      </c>
      <c r="N50" s="33">
        <v>10</v>
      </c>
      <c r="O50" s="32">
        <v>7</v>
      </c>
      <c r="P50" s="34"/>
      <c r="Q50" s="34">
        <v>3</v>
      </c>
      <c r="R50" s="34">
        <f t="shared" si="5"/>
        <v>266</v>
      </c>
      <c r="S50" s="35">
        <v>98411</v>
      </c>
    </row>
    <row r="51" spans="1:19" s="27" customFormat="1" ht="21" customHeight="1">
      <c r="A51" s="37" t="s">
        <v>33</v>
      </c>
      <c r="B51" s="38"/>
      <c r="C51" s="39"/>
      <c r="D51" s="39">
        <v>104</v>
      </c>
      <c r="E51" s="39">
        <v>1007</v>
      </c>
      <c r="F51" s="39">
        <v>167</v>
      </c>
      <c r="G51" s="39">
        <v>256</v>
      </c>
      <c r="H51" s="39">
        <v>437</v>
      </c>
      <c r="I51" s="39">
        <v>154</v>
      </c>
      <c r="J51" s="40">
        <v>16</v>
      </c>
      <c r="K51" s="39">
        <v>6</v>
      </c>
      <c r="L51" s="40">
        <v>5</v>
      </c>
      <c r="M51" s="39">
        <f t="shared" si="4"/>
        <v>2152</v>
      </c>
      <c r="N51" s="42">
        <v>1</v>
      </c>
      <c r="O51" s="41"/>
      <c r="P51" s="43"/>
      <c r="Q51" s="43">
        <v>1</v>
      </c>
      <c r="R51" s="43">
        <f t="shared" si="5"/>
        <v>2153</v>
      </c>
      <c r="S51" s="44">
        <v>400713</v>
      </c>
    </row>
    <row r="52" spans="1:19" s="47" customFormat="1" ht="21" customHeight="1">
      <c r="A52" s="28" t="s">
        <v>49</v>
      </c>
      <c r="B52" s="29"/>
      <c r="C52" s="30"/>
      <c r="D52" s="30"/>
      <c r="E52" s="30"/>
      <c r="F52" s="30"/>
      <c r="G52" s="30">
        <v>1</v>
      </c>
      <c r="H52" s="30">
        <v>1</v>
      </c>
      <c r="I52" s="30">
        <v>26</v>
      </c>
      <c r="J52" s="31">
        <v>16</v>
      </c>
      <c r="K52" s="30">
        <v>6</v>
      </c>
      <c r="L52" s="31">
        <v>5</v>
      </c>
      <c r="M52" s="69">
        <f t="shared" si="4"/>
        <v>55</v>
      </c>
      <c r="N52" s="33">
        <v>1</v>
      </c>
      <c r="O52" s="32"/>
      <c r="P52" s="34"/>
      <c r="Q52" s="34">
        <v>1</v>
      </c>
      <c r="R52" s="34">
        <f t="shared" si="5"/>
        <v>56</v>
      </c>
      <c r="S52" s="35">
        <v>16598</v>
      </c>
    </row>
    <row r="53" spans="1:19" s="27" customFormat="1" ht="21" customHeight="1">
      <c r="A53" s="37" t="s">
        <v>34</v>
      </c>
      <c r="B53" s="38"/>
      <c r="C53" s="39"/>
      <c r="D53" s="39">
        <v>79</v>
      </c>
      <c r="E53" s="39">
        <v>396</v>
      </c>
      <c r="F53" s="39">
        <v>74</v>
      </c>
      <c r="G53" s="39">
        <v>83</v>
      </c>
      <c r="H53" s="39">
        <v>133</v>
      </c>
      <c r="I53" s="39">
        <v>154</v>
      </c>
      <c r="J53" s="40">
        <v>51</v>
      </c>
      <c r="K53" s="39">
        <v>8</v>
      </c>
      <c r="L53" s="41">
        <v>1</v>
      </c>
      <c r="M53" s="68">
        <f t="shared" si="4"/>
        <v>979</v>
      </c>
      <c r="N53" s="42">
        <v>11</v>
      </c>
      <c r="O53" s="41"/>
      <c r="P53" s="43"/>
      <c r="Q53" s="43">
        <v>1</v>
      </c>
      <c r="R53" s="43">
        <f t="shared" si="5"/>
        <v>980</v>
      </c>
      <c r="S53" s="44">
        <v>213334</v>
      </c>
    </row>
    <row r="54" spans="1:19" s="47" customFormat="1" ht="21" customHeight="1">
      <c r="A54" s="28" t="s">
        <v>49</v>
      </c>
      <c r="B54" s="29"/>
      <c r="C54" s="30"/>
      <c r="D54" s="30">
        <v>79</v>
      </c>
      <c r="E54" s="30">
        <v>396</v>
      </c>
      <c r="F54" s="30">
        <v>74</v>
      </c>
      <c r="G54" s="30">
        <v>83</v>
      </c>
      <c r="H54" s="30">
        <v>133</v>
      </c>
      <c r="I54" s="30">
        <v>154</v>
      </c>
      <c r="J54" s="31">
        <v>51</v>
      </c>
      <c r="K54" s="30">
        <v>8</v>
      </c>
      <c r="L54" s="32">
        <v>1</v>
      </c>
      <c r="M54" s="29">
        <f t="shared" si="4"/>
        <v>979</v>
      </c>
      <c r="N54" s="33">
        <v>11</v>
      </c>
      <c r="O54" s="32"/>
      <c r="P54" s="34"/>
      <c r="Q54" s="34">
        <v>1</v>
      </c>
      <c r="R54" s="34">
        <f t="shared" si="5"/>
        <v>980</v>
      </c>
      <c r="S54" s="35">
        <v>213334</v>
      </c>
    </row>
    <row r="55" spans="1:19" s="27" customFormat="1" ht="21" customHeight="1">
      <c r="A55" s="37" t="s">
        <v>35</v>
      </c>
      <c r="B55" s="38"/>
      <c r="C55" s="39"/>
      <c r="D55" s="39"/>
      <c r="E55" s="39"/>
      <c r="F55" s="39"/>
      <c r="G55" s="39"/>
      <c r="H55" s="39">
        <v>6</v>
      </c>
      <c r="I55" s="39">
        <v>50</v>
      </c>
      <c r="J55" s="40">
        <v>28</v>
      </c>
      <c r="K55" s="39">
        <v>7</v>
      </c>
      <c r="L55" s="41"/>
      <c r="M55" s="38">
        <f t="shared" si="4"/>
        <v>91</v>
      </c>
      <c r="N55" s="42">
        <v>4</v>
      </c>
      <c r="O55" s="41"/>
      <c r="P55" s="43"/>
      <c r="Q55" s="43">
        <v>1</v>
      </c>
      <c r="R55" s="43">
        <f t="shared" si="5"/>
        <v>92</v>
      </c>
      <c r="S55" s="44">
        <v>23847</v>
      </c>
    </row>
    <row r="56" spans="1:19" s="47" customFormat="1" ht="21" customHeight="1">
      <c r="A56" s="28" t="s">
        <v>49</v>
      </c>
      <c r="B56" s="29"/>
      <c r="C56" s="30"/>
      <c r="D56" s="30"/>
      <c r="E56" s="30"/>
      <c r="F56" s="30"/>
      <c r="G56" s="30"/>
      <c r="H56" s="30">
        <v>6</v>
      </c>
      <c r="I56" s="30">
        <v>50</v>
      </c>
      <c r="J56" s="31">
        <v>28</v>
      </c>
      <c r="K56" s="30">
        <v>7</v>
      </c>
      <c r="L56" s="32"/>
      <c r="M56" s="29">
        <f t="shared" si="4"/>
        <v>91</v>
      </c>
      <c r="N56" s="33">
        <v>4</v>
      </c>
      <c r="O56" s="32"/>
      <c r="P56" s="34"/>
      <c r="Q56" s="34">
        <v>1</v>
      </c>
      <c r="R56" s="34">
        <f t="shared" si="5"/>
        <v>92</v>
      </c>
      <c r="S56" s="35">
        <v>23847</v>
      </c>
    </row>
    <row r="57" spans="1:19" s="27" customFormat="1" ht="21" customHeight="1">
      <c r="A57" s="37" t="s">
        <v>36</v>
      </c>
      <c r="B57" s="38"/>
      <c r="C57" s="39"/>
      <c r="D57" s="39"/>
      <c r="E57" s="39">
        <v>1</v>
      </c>
      <c r="F57" s="39"/>
      <c r="G57" s="39"/>
      <c r="H57" s="39">
        <v>1</v>
      </c>
      <c r="I57" s="39">
        <v>24</v>
      </c>
      <c r="J57" s="40">
        <v>31</v>
      </c>
      <c r="K57" s="39">
        <v>11</v>
      </c>
      <c r="L57" s="41">
        <v>1</v>
      </c>
      <c r="M57" s="38">
        <f t="shared" si="4"/>
        <v>69</v>
      </c>
      <c r="N57" s="42">
        <v>8</v>
      </c>
      <c r="O57" s="41"/>
      <c r="P57" s="43"/>
      <c r="Q57" s="43">
        <v>1</v>
      </c>
      <c r="R57" s="43">
        <f t="shared" si="5"/>
        <v>70</v>
      </c>
      <c r="S57" s="44">
        <v>22186</v>
      </c>
    </row>
    <row r="58" spans="1:19" s="47" customFormat="1" ht="21" customHeight="1">
      <c r="A58" s="28" t="s">
        <v>49</v>
      </c>
      <c r="B58" s="29"/>
      <c r="C58" s="30"/>
      <c r="D58" s="30"/>
      <c r="E58" s="30">
        <v>1</v>
      </c>
      <c r="F58" s="30"/>
      <c r="G58" s="30"/>
      <c r="H58" s="30">
        <v>1</v>
      </c>
      <c r="I58" s="30">
        <v>24</v>
      </c>
      <c r="J58" s="31">
        <v>31</v>
      </c>
      <c r="K58" s="30">
        <v>11</v>
      </c>
      <c r="L58" s="32">
        <v>1</v>
      </c>
      <c r="M58" s="29">
        <f t="shared" si="4"/>
        <v>69</v>
      </c>
      <c r="N58" s="33">
        <v>8</v>
      </c>
      <c r="O58" s="32"/>
      <c r="P58" s="34"/>
      <c r="Q58" s="34">
        <v>1</v>
      </c>
      <c r="R58" s="34">
        <f t="shared" si="5"/>
        <v>70</v>
      </c>
      <c r="S58" s="35">
        <v>22186</v>
      </c>
    </row>
    <row r="59" spans="1:19" s="27" customFormat="1" ht="21" customHeight="1">
      <c r="A59" s="37" t="s">
        <v>37</v>
      </c>
      <c r="B59" s="38"/>
      <c r="C59" s="39"/>
      <c r="D59" s="39"/>
      <c r="E59" s="39">
        <v>27</v>
      </c>
      <c r="F59" s="39"/>
      <c r="G59" s="39">
        <v>1</v>
      </c>
      <c r="H59" s="39">
        <v>7</v>
      </c>
      <c r="I59" s="39">
        <v>49</v>
      </c>
      <c r="J59" s="40">
        <v>22</v>
      </c>
      <c r="K59" s="39">
        <v>13</v>
      </c>
      <c r="L59" s="41"/>
      <c r="M59" s="38">
        <f t="shared" si="4"/>
        <v>119</v>
      </c>
      <c r="N59" s="42">
        <v>3</v>
      </c>
      <c r="O59" s="41"/>
      <c r="P59" s="43"/>
      <c r="Q59" s="43">
        <v>1</v>
      </c>
      <c r="R59" s="43">
        <f t="shared" si="5"/>
        <v>120</v>
      </c>
      <c r="S59" s="44">
        <v>29209</v>
      </c>
    </row>
    <row r="60" spans="1:19" s="47" customFormat="1" ht="21" customHeight="1">
      <c r="A60" s="28" t="s">
        <v>49</v>
      </c>
      <c r="B60" s="29"/>
      <c r="C60" s="30"/>
      <c r="D60" s="30"/>
      <c r="E60" s="30">
        <v>27</v>
      </c>
      <c r="F60" s="30"/>
      <c r="G60" s="30">
        <v>1</v>
      </c>
      <c r="H60" s="30">
        <v>7</v>
      </c>
      <c r="I60" s="30">
        <v>49</v>
      </c>
      <c r="J60" s="31">
        <v>22</v>
      </c>
      <c r="K60" s="30">
        <v>13</v>
      </c>
      <c r="L60" s="32"/>
      <c r="M60" s="29">
        <f t="shared" si="4"/>
        <v>119</v>
      </c>
      <c r="N60" s="33">
        <v>3</v>
      </c>
      <c r="O60" s="32"/>
      <c r="P60" s="34"/>
      <c r="Q60" s="34">
        <v>1</v>
      </c>
      <c r="R60" s="34">
        <f t="shared" si="5"/>
        <v>120</v>
      </c>
      <c r="S60" s="35">
        <v>29209</v>
      </c>
    </row>
    <row r="61" spans="1:19" s="27" customFormat="1" ht="21" customHeight="1">
      <c r="A61" s="37" t="s">
        <v>38</v>
      </c>
      <c r="B61" s="38"/>
      <c r="C61" s="39"/>
      <c r="D61" s="39"/>
      <c r="E61" s="39">
        <v>3</v>
      </c>
      <c r="F61" s="39"/>
      <c r="G61" s="39">
        <v>10</v>
      </c>
      <c r="H61" s="39">
        <v>3</v>
      </c>
      <c r="I61" s="39">
        <v>20</v>
      </c>
      <c r="J61" s="40">
        <v>2</v>
      </c>
      <c r="K61" s="39">
        <v>15</v>
      </c>
      <c r="L61" s="41"/>
      <c r="M61" s="38">
        <f t="shared" si="4"/>
        <v>53</v>
      </c>
      <c r="N61" s="42">
        <v>1</v>
      </c>
      <c r="O61" s="41"/>
      <c r="P61" s="43"/>
      <c r="Q61" s="43">
        <v>1</v>
      </c>
      <c r="R61" s="43">
        <f t="shared" si="5"/>
        <v>54</v>
      </c>
      <c r="S61" s="44">
        <v>15795</v>
      </c>
    </row>
    <row r="62" spans="1:19" s="47" customFormat="1" ht="21" customHeight="1">
      <c r="A62" s="28" t="s">
        <v>49</v>
      </c>
      <c r="B62" s="29"/>
      <c r="C62" s="30"/>
      <c r="D62" s="30"/>
      <c r="E62" s="30"/>
      <c r="F62" s="30"/>
      <c r="G62" s="30">
        <v>1</v>
      </c>
      <c r="H62" s="30">
        <v>2</v>
      </c>
      <c r="I62" s="30">
        <v>18</v>
      </c>
      <c r="J62" s="31">
        <v>1</v>
      </c>
      <c r="K62" s="30">
        <v>15</v>
      </c>
      <c r="L62" s="32"/>
      <c r="M62" s="29">
        <f t="shared" si="4"/>
        <v>37</v>
      </c>
      <c r="N62" s="33">
        <v>1</v>
      </c>
      <c r="O62" s="32"/>
      <c r="P62" s="34"/>
      <c r="Q62" s="34">
        <v>1</v>
      </c>
      <c r="R62" s="34">
        <f t="shared" si="5"/>
        <v>38</v>
      </c>
      <c r="S62" s="35">
        <v>12129</v>
      </c>
    </row>
    <row r="63" spans="1:19" s="27" customFormat="1" ht="21" customHeight="1">
      <c r="A63" s="37" t="s">
        <v>39</v>
      </c>
      <c r="B63" s="38"/>
      <c r="C63" s="39"/>
      <c r="D63" s="39"/>
      <c r="E63" s="39">
        <v>4</v>
      </c>
      <c r="F63" s="39">
        <v>1</v>
      </c>
      <c r="G63" s="39">
        <v>2</v>
      </c>
      <c r="H63" s="39">
        <v>6</v>
      </c>
      <c r="I63" s="39">
        <v>25</v>
      </c>
      <c r="J63" s="40">
        <v>10</v>
      </c>
      <c r="K63" s="39">
        <v>11</v>
      </c>
      <c r="L63" s="41"/>
      <c r="M63" s="38">
        <f t="shared" si="4"/>
        <v>59</v>
      </c>
      <c r="N63" s="42">
        <v>2</v>
      </c>
      <c r="O63" s="41"/>
      <c r="P63" s="43"/>
      <c r="Q63" s="43">
        <v>1</v>
      </c>
      <c r="R63" s="43">
        <f t="shared" si="5"/>
        <v>60</v>
      </c>
      <c r="S63" s="44">
        <v>16963</v>
      </c>
    </row>
    <row r="64" spans="1:19" s="47" customFormat="1" ht="21" customHeight="1">
      <c r="A64" s="28" t="s">
        <v>49</v>
      </c>
      <c r="B64" s="29"/>
      <c r="C64" s="30"/>
      <c r="D64" s="30"/>
      <c r="E64" s="30">
        <v>4</v>
      </c>
      <c r="F64" s="30">
        <v>1</v>
      </c>
      <c r="G64" s="30">
        <v>2</v>
      </c>
      <c r="H64" s="30">
        <v>6</v>
      </c>
      <c r="I64" s="30">
        <v>25</v>
      </c>
      <c r="J64" s="31">
        <v>10</v>
      </c>
      <c r="K64" s="30">
        <v>11</v>
      </c>
      <c r="L64" s="32"/>
      <c r="M64" s="29">
        <f t="shared" si="4"/>
        <v>59</v>
      </c>
      <c r="N64" s="33">
        <v>2</v>
      </c>
      <c r="O64" s="32"/>
      <c r="P64" s="34"/>
      <c r="Q64" s="34">
        <v>1</v>
      </c>
      <c r="R64" s="34">
        <f t="shared" si="5"/>
        <v>60</v>
      </c>
      <c r="S64" s="35">
        <v>16963</v>
      </c>
    </row>
    <row r="65" spans="1:19" s="27" customFormat="1" ht="21" customHeight="1">
      <c r="A65" s="37" t="s">
        <v>40</v>
      </c>
      <c r="B65" s="38"/>
      <c r="C65" s="39"/>
      <c r="D65" s="39"/>
      <c r="E65" s="39">
        <v>2</v>
      </c>
      <c r="F65" s="39"/>
      <c r="G65" s="39"/>
      <c r="H65" s="39">
        <v>1</v>
      </c>
      <c r="I65" s="39">
        <v>41</v>
      </c>
      <c r="J65" s="40">
        <v>9</v>
      </c>
      <c r="K65" s="39">
        <v>11</v>
      </c>
      <c r="L65" s="41"/>
      <c r="M65" s="38">
        <f t="shared" si="4"/>
        <v>64</v>
      </c>
      <c r="N65" s="42">
        <v>5</v>
      </c>
      <c r="O65" s="41"/>
      <c r="P65" s="43"/>
      <c r="Q65" s="43">
        <v>1</v>
      </c>
      <c r="R65" s="43">
        <f t="shared" si="5"/>
        <v>65</v>
      </c>
      <c r="S65" s="44">
        <v>18773</v>
      </c>
    </row>
    <row r="66" spans="1:19" s="47" customFormat="1" ht="21" customHeight="1">
      <c r="A66" s="28" t="s">
        <v>49</v>
      </c>
      <c r="B66" s="29"/>
      <c r="C66" s="30"/>
      <c r="D66" s="30"/>
      <c r="E66" s="30">
        <v>2</v>
      </c>
      <c r="F66" s="30"/>
      <c r="G66" s="30"/>
      <c r="H66" s="30">
        <v>1</v>
      </c>
      <c r="I66" s="30">
        <v>41</v>
      </c>
      <c r="J66" s="31">
        <v>9</v>
      </c>
      <c r="K66" s="30">
        <v>11</v>
      </c>
      <c r="L66" s="32"/>
      <c r="M66" s="29">
        <f t="shared" si="4"/>
        <v>64</v>
      </c>
      <c r="N66" s="33">
        <v>5</v>
      </c>
      <c r="O66" s="32"/>
      <c r="P66" s="34"/>
      <c r="Q66" s="34">
        <v>1</v>
      </c>
      <c r="R66" s="34">
        <f t="shared" si="5"/>
        <v>65</v>
      </c>
      <c r="S66" s="35">
        <v>18773</v>
      </c>
    </row>
    <row r="67" spans="1:19" s="27" customFormat="1" ht="21" customHeight="1">
      <c r="A67" s="37" t="s">
        <v>41</v>
      </c>
      <c r="B67" s="38"/>
      <c r="C67" s="39"/>
      <c r="D67" s="39"/>
      <c r="E67" s="39"/>
      <c r="F67" s="39"/>
      <c r="G67" s="39"/>
      <c r="H67" s="39"/>
      <c r="I67" s="39"/>
      <c r="J67" s="40"/>
      <c r="K67" s="39"/>
      <c r="L67" s="41"/>
      <c r="M67" s="38">
        <f t="shared" si="4"/>
        <v>0</v>
      </c>
      <c r="N67" s="42"/>
      <c r="O67" s="41"/>
      <c r="P67" s="43"/>
      <c r="Q67" s="43">
        <v>1</v>
      </c>
      <c r="R67" s="43">
        <f t="shared" si="5"/>
        <v>1</v>
      </c>
      <c r="S67" s="44">
        <v>910</v>
      </c>
    </row>
    <row r="68" spans="1:19" s="47" customFormat="1" ht="21" customHeight="1">
      <c r="A68" s="28" t="s">
        <v>49</v>
      </c>
      <c r="B68" s="29"/>
      <c r="C68" s="30"/>
      <c r="D68" s="30"/>
      <c r="E68" s="30"/>
      <c r="F68" s="30"/>
      <c r="G68" s="30"/>
      <c r="H68" s="30"/>
      <c r="I68" s="30"/>
      <c r="J68" s="31"/>
      <c r="K68" s="30"/>
      <c r="L68" s="32"/>
      <c r="M68" s="29">
        <f t="shared" si="4"/>
        <v>0</v>
      </c>
      <c r="N68" s="33"/>
      <c r="O68" s="32"/>
      <c r="P68" s="34"/>
      <c r="Q68" s="34">
        <v>1</v>
      </c>
      <c r="R68" s="34">
        <f t="shared" si="5"/>
        <v>1</v>
      </c>
      <c r="S68" s="35">
        <v>910</v>
      </c>
    </row>
    <row r="69" spans="1:19" s="27" customFormat="1" ht="21" customHeight="1">
      <c r="A69" s="37" t="s">
        <v>42</v>
      </c>
      <c r="B69" s="38"/>
      <c r="C69" s="39"/>
      <c r="D69" s="39"/>
      <c r="E69" s="39">
        <v>15</v>
      </c>
      <c r="F69" s="39"/>
      <c r="G69" s="39">
        <v>6</v>
      </c>
      <c r="H69" s="39">
        <v>10</v>
      </c>
      <c r="I69" s="39">
        <v>52</v>
      </c>
      <c r="J69" s="40">
        <v>8</v>
      </c>
      <c r="K69" s="39">
        <v>2</v>
      </c>
      <c r="L69" s="41"/>
      <c r="M69" s="38">
        <f t="shared" si="4"/>
        <v>93</v>
      </c>
      <c r="N69" s="42">
        <v>1</v>
      </c>
      <c r="O69" s="41"/>
      <c r="P69" s="43"/>
      <c r="Q69" s="43">
        <v>1</v>
      </c>
      <c r="R69" s="43">
        <f t="shared" si="5"/>
        <v>94</v>
      </c>
      <c r="S69" s="44">
        <v>26848</v>
      </c>
    </row>
    <row r="70" spans="1:19" s="47" customFormat="1" ht="21" customHeight="1" thickBot="1">
      <c r="A70" s="28" t="s">
        <v>49</v>
      </c>
      <c r="B70" s="29"/>
      <c r="C70" s="30"/>
      <c r="D70" s="30"/>
      <c r="E70" s="30">
        <v>15</v>
      </c>
      <c r="F70" s="30"/>
      <c r="G70" s="30">
        <v>6</v>
      </c>
      <c r="H70" s="30">
        <v>10</v>
      </c>
      <c r="I70" s="30">
        <v>52</v>
      </c>
      <c r="J70" s="31">
        <v>8</v>
      </c>
      <c r="K70" s="30">
        <v>2</v>
      </c>
      <c r="L70" s="32"/>
      <c r="M70" s="29">
        <f t="shared" si="4"/>
        <v>93</v>
      </c>
      <c r="N70" s="33">
        <v>1</v>
      </c>
      <c r="O70" s="32"/>
      <c r="P70" s="34"/>
      <c r="Q70" s="34">
        <v>1</v>
      </c>
      <c r="R70" s="34">
        <f t="shared" si="5"/>
        <v>94</v>
      </c>
      <c r="S70" s="35">
        <v>26848</v>
      </c>
    </row>
    <row r="71" spans="1:19" s="27" customFormat="1" ht="21" customHeight="1" hidden="1">
      <c r="A71" s="37">
        <v>0</v>
      </c>
      <c r="B71" s="38"/>
      <c r="C71" s="39"/>
      <c r="D71" s="39"/>
      <c r="E71" s="39"/>
      <c r="F71" s="39"/>
      <c r="G71" s="39"/>
      <c r="H71" s="39"/>
      <c r="I71" s="39"/>
      <c r="J71" s="40"/>
      <c r="K71" s="39"/>
      <c r="L71" s="41"/>
      <c r="M71" s="38"/>
      <c r="N71" s="42"/>
      <c r="O71" s="41"/>
      <c r="P71" s="43"/>
      <c r="Q71" s="43"/>
      <c r="R71" s="43"/>
      <c r="S71" s="44"/>
    </row>
    <row r="72" spans="1:19" s="47" customFormat="1" ht="21" customHeight="1" hidden="1" thickBot="1">
      <c r="A72" s="28"/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/>
      <c r="N72" s="33"/>
      <c r="O72" s="32"/>
      <c r="P72" s="34"/>
      <c r="Q72" s="34"/>
      <c r="R72" s="34"/>
      <c r="S72" s="35"/>
    </row>
    <row r="73" spans="1:19" s="56" customFormat="1" ht="21" customHeight="1" thickTop="1">
      <c r="A73" s="48" t="s">
        <v>43</v>
      </c>
      <c r="B73" s="49">
        <f>B7+B9+B11+B13+B15+B21+B23+B25+B27+B29+B31+B33+B35+B37+B39+B41+B43+B45+B47+B49+B51+B53+B55+B57+B59+B61+B63+B65+B67+B69+B71</f>
        <v>1</v>
      </c>
      <c r="C73" s="50">
        <f aca="true" t="shared" si="6" ref="C73:S73">C7+C9+C11+C13+C15+C17+C19+C21+C23+C25+C27+C29+C31+C33+C35+C37+C39+C41+C43+C45+C47+C49+C51+C53+C55+C57+C59+C61+C63+C65+C67+C69+C71</f>
        <v>554</v>
      </c>
      <c r="D73" s="50">
        <f t="shared" si="6"/>
        <v>2917</v>
      </c>
      <c r="E73" s="50">
        <f t="shared" si="6"/>
        <v>9419</v>
      </c>
      <c r="F73" s="50">
        <f t="shared" si="6"/>
        <v>1673</v>
      </c>
      <c r="G73" s="50">
        <f t="shared" si="6"/>
        <v>10782</v>
      </c>
      <c r="H73" s="50">
        <f t="shared" si="6"/>
        <v>8406</v>
      </c>
      <c r="I73" s="50">
        <f t="shared" si="6"/>
        <v>4011</v>
      </c>
      <c r="J73" s="51">
        <f t="shared" si="6"/>
        <v>1772</v>
      </c>
      <c r="K73" s="50">
        <f t="shared" si="6"/>
        <v>1554</v>
      </c>
      <c r="L73" s="52">
        <f t="shared" si="6"/>
        <v>374</v>
      </c>
      <c r="M73" s="49">
        <f t="shared" si="6"/>
        <v>41695</v>
      </c>
      <c r="N73" s="53">
        <f t="shared" si="6"/>
        <v>569</v>
      </c>
      <c r="O73" s="52">
        <f t="shared" si="6"/>
        <v>213</v>
      </c>
      <c r="P73" s="54">
        <f t="shared" si="6"/>
        <v>5</v>
      </c>
      <c r="Q73" s="54">
        <f t="shared" si="6"/>
        <v>36</v>
      </c>
      <c r="R73" s="54">
        <f t="shared" si="6"/>
        <v>41736</v>
      </c>
      <c r="S73" s="55">
        <f t="shared" si="6"/>
        <v>10289102</v>
      </c>
    </row>
    <row r="74" spans="1:19" s="45" customFormat="1" ht="21" customHeight="1" thickBot="1">
      <c r="A74" s="57" t="s">
        <v>50</v>
      </c>
      <c r="B74" s="58">
        <f>B8+B10+B12+B14+B16+B22+B24+B26+B28+B30+B32+B34+B36+B38+B40+B42+B44+B46+B48+B50+B52+B54+B56+B58+B60+B62+B64+B66+B68+B70+B72</f>
        <v>0</v>
      </c>
      <c r="C74" s="59">
        <f aca="true" t="shared" si="7" ref="C74:S74">C8+C10+C12+C14+C16+C18+C20+C22+C24+C26+C28+C30+C32+C34+C36+C38+C40+C42+C44+C46+C48+C50+C52+C54+C56+C58+C60+C62+C64+C66+C68+C70+C72</f>
        <v>36</v>
      </c>
      <c r="D74" s="59">
        <f t="shared" si="7"/>
        <v>233</v>
      </c>
      <c r="E74" s="59">
        <f t="shared" si="7"/>
        <v>876</v>
      </c>
      <c r="F74" s="59">
        <f t="shared" si="7"/>
        <v>89</v>
      </c>
      <c r="G74" s="59">
        <f t="shared" si="7"/>
        <v>202</v>
      </c>
      <c r="H74" s="59">
        <f t="shared" si="7"/>
        <v>743</v>
      </c>
      <c r="I74" s="59">
        <f t="shared" si="7"/>
        <v>2091</v>
      </c>
      <c r="J74" s="60">
        <f t="shared" si="7"/>
        <v>1502</v>
      </c>
      <c r="K74" s="59">
        <f t="shared" si="7"/>
        <v>1544</v>
      </c>
      <c r="L74" s="61">
        <f t="shared" si="7"/>
        <v>368</v>
      </c>
      <c r="M74" s="58">
        <f t="shared" si="7"/>
        <v>7684</v>
      </c>
      <c r="N74" s="62">
        <f t="shared" si="7"/>
        <v>442</v>
      </c>
      <c r="O74" s="61">
        <f t="shared" si="7"/>
        <v>172</v>
      </c>
      <c r="P74" s="63">
        <f t="shared" si="7"/>
        <v>3</v>
      </c>
      <c r="Q74" s="63">
        <f t="shared" si="7"/>
        <v>36</v>
      </c>
      <c r="R74" s="63">
        <f t="shared" si="7"/>
        <v>7723</v>
      </c>
      <c r="S74" s="64">
        <f t="shared" si="7"/>
        <v>3214337</v>
      </c>
    </row>
    <row r="76" spans="1:18" ht="12.75">
      <c r="A76" s="36" t="s">
        <v>44</v>
      </c>
      <c r="B76" s="65"/>
      <c r="C76" s="65"/>
      <c r="D76" s="65"/>
      <c r="E76" s="65" t="s">
        <v>51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</sheetData>
  <mergeCells count="12">
    <mergeCell ref="N4:N5"/>
    <mergeCell ref="M3:M4"/>
    <mergeCell ref="N3:O3"/>
    <mergeCell ref="P3:P5"/>
    <mergeCell ref="A1:S1"/>
    <mergeCell ref="A2:A5"/>
    <mergeCell ref="O4:O5"/>
    <mergeCell ref="B2:R2"/>
    <mergeCell ref="Q3:Q5"/>
    <mergeCell ref="R3:R4"/>
    <mergeCell ref="B3:L4"/>
    <mergeCell ref="S2:S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9" r:id="rId1"/>
  <headerFooter alignWithMargins="0">
    <oddHeader xml:space="preserve">&amp;L&amp;"Arial CE,Tučné"ÚRAD PRE ŠTÁTNU SLUŽBU&amp;R&amp;"Arial CE,Tučné"Príloha </oddHeader>
  </headerFooter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Borkova</dc:creator>
  <cp:keywords/>
  <dc:description/>
  <cp:lastModifiedBy>borkova</cp:lastModifiedBy>
  <cp:lastPrinted>2005-12-19T13:15:47Z</cp:lastPrinted>
  <dcterms:created xsi:type="dcterms:W3CDTF">2004-02-24T08:37:09Z</dcterms:created>
  <dcterms:modified xsi:type="dcterms:W3CDTF">2005-12-19T13:16:24Z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-1673655025</vt:i4>
  </property>
  <property fmtid="{D5CDD505-2E9C-101B-9397-08002B2CF9AE}" pid="3" name="_EmailSubject">
    <vt:lpwstr>Nové znenie Informácia o systemizácii štátnych zamestnancov v štátnej službe na rok 2005 so stavom k 1. novembru 2005  ÚŠS č.:23865/2005</vt:lpwstr>
  </property>
  <property fmtid="{D5CDD505-2E9C-101B-9397-08002B2CF9AE}" pid="4" name="_AuthorEmail">
    <vt:lpwstr>ondrejcakova@upss.gov.sk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284314023</vt:i4>
  </property>
</Properties>
</file>