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1-následky SR" sheetId="1" r:id="rId1"/>
    <sheet name="2-sily SR" sheetId="2" r:id="rId2"/>
    <sheet name="3-prostriedky SR" sheetId="3" r:id="rId3"/>
    <sheet name="4-záchr.pr." sheetId="4" r:id="rId4"/>
  </sheets>
  <definedNames/>
  <calcPr fullCalcOnLoad="1"/>
</workbook>
</file>

<file path=xl/comments3.xml><?xml version="1.0" encoding="utf-8"?>
<comments xmlns="http://schemas.openxmlformats.org/spreadsheetml/2006/main">
  <authors>
    <author>Ing. J?n Kadubec</author>
  </authors>
  <commentList>
    <comment ref="B16" authorId="0">
      <text>
        <r>
          <rPr>
            <b/>
            <sz val="8"/>
            <rFont val="Tahoma"/>
            <family val="0"/>
          </rPr>
          <t>Ing. Ján Kadubec:</t>
        </r>
        <r>
          <rPr>
            <sz val="8"/>
            <rFont val="Tahoma"/>
            <family val="0"/>
          </rPr>
          <t xml:space="preserve">
bez stabilných čerpacích staníc</t>
        </r>
      </text>
    </comment>
  </commentList>
</comments>
</file>

<file path=xl/sharedStrings.xml><?xml version="1.0" encoding="utf-8"?>
<sst xmlns="http://schemas.openxmlformats.org/spreadsheetml/2006/main" count="151" uniqueCount="127">
  <si>
    <t>Následky spôsobené povodňami               (počet)</t>
  </si>
  <si>
    <t>K R A J</t>
  </si>
  <si>
    <t>Trnava</t>
  </si>
  <si>
    <t>Trenčín</t>
  </si>
  <si>
    <t xml:space="preserve">Nitra </t>
  </si>
  <si>
    <t>Žilina</t>
  </si>
  <si>
    <t>Prešov</t>
  </si>
  <si>
    <t>Košice</t>
  </si>
  <si>
    <t>SR   spolu</t>
  </si>
  <si>
    <t>Povodňou postihnuté obce a mestá</t>
  </si>
  <si>
    <t>Zaplavené obytné domy  (pivnice, suterény)</t>
  </si>
  <si>
    <t>Zničené obytné domy, neobyvateľné domy</t>
  </si>
  <si>
    <t>Značne poškodené obytné domy</t>
  </si>
  <si>
    <t>Postihnuté obyvateľstvo</t>
  </si>
  <si>
    <t xml:space="preserve"> - z toho obyvatelia bez prístrešia</t>
  </si>
  <si>
    <t xml:space="preserve">Zaplavené administratívne budovy, školy, zdravotné strediská a p. </t>
  </si>
  <si>
    <t xml:space="preserve">Postihnuté závody,  prevádzky, sklady,       </t>
  </si>
  <si>
    <t>Poškodené úseky železníc /m/</t>
  </si>
  <si>
    <t>Poškodené cesty 1., 2. a 3. triedy (/km)</t>
  </si>
  <si>
    <t>Poškodené miestne komunikácie (km)</t>
  </si>
  <si>
    <t>Poškodené chodníky /m/</t>
  </si>
  <si>
    <t>Poškodené a zničené mosty</t>
  </si>
  <si>
    <t xml:space="preserve">Poškodené a zničené lávky </t>
  </si>
  <si>
    <t>Celkový rozsah zaplaveného územia  (ha)</t>
  </si>
  <si>
    <t xml:space="preserve"> - z toho:  poľnohospodárskej pôdy (ha)</t>
  </si>
  <si>
    <t xml:space="preserve">                 intravilány obcí a miest (ha)</t>
  </si>
  <si>
    <t>Zaplavené vodné zdroje</t>
  </si>
  <si>
    <t>Poškodené vodovodné siete (m)</t>
  </si>
  <si>
    <t>Poškodené kanalizačné siete (m)</t>
  </si>
  <si>
    <t>Poškodené čističky odpadových vôd</t>
  </si>
  <si>
    <t>Poškodené brehové opevnenia tokov (km)</t>
  </si>
  <si>
    <t>Poškodené ochranné hrádze (m)</t>
  </si>
  <si>
    <t>Poškodené hate, stupne, kaskády</t>
  </si>
  <si>
    <t>Poškodené úseky el. rozvodných sietí (m)</t>
  </si>
  <si>
    <t>Poškodené rozvody plynu (m)</t>
  </si>
  <si>
    <t>Evakuované osoby</t>
  </si>
  <si>
    <t>Zachránené osoby</t>
  </si>
  <si>
    <t>Zranené osoby</t>
  </si>
  <si>
    <t>Usmrtené osoby</t>
  </si>
  <si>
    <t>Nezvestné osoby</t>
  </si>
  <si>
    <t xml:space="preserve">Evakuované hospodárske zvieratá </t>
  </si>
  <si>
    <t>Evakuovaná hydina a drobné zvieratá</t>
  </si>
  <si>
    <t>Uhynuté hospodárske zvieratá</t>
  </si>
  <si>
    <t>Uhynutá hydina a drobné zvieratá</t>
  </si>
  <si>
    <t>Evakuovaný materiál /t/</t>
  </si>
  <si>
    <t>Zaplavené záhradné domčeky</t>
  </si>
  <si>
    <t>Zaplavené garáže, hospodárske objekty a  p.</t>
  </si>
  <si>
    <t>Poškodené iné budovy, objekty</t>
  </si>
  <si>
    <t>Iné následky - vymenovať a pokračovať  v ďaších riadkoch</t>
  </si>
  <si>
    <t>Upresniť čo to je alebo vypustiť !</t>
  </si>
  <si>
    <t>Zaplavené záhrady</t>
  </si>
  <si>
    <t xml:space="preserve">Prehľad nasadených síl                                   na ochranu pred povodňami                                   </t>
  </si>
  <si>
    <t xml:space="preserve">SR spolu   </t>
  </si>
  <si>
    <t>celkový počet síl/ odpracované hodíny</t>
  </si>
  <si>
    <t>Nitra</t>
  </si>
  <si>
    <t xml:space="preserve">Občania                                                                            </t>
  </si>
  <si>
    <t xml:space="preserve"> počet</t>
  </si>
  <si>
    <t xml:space="preserve">                                                                                           </t>
  </si>
  <si>
    <t xml:space="preserve"> počet hodín</t>
  </si>
  <si>
    <t xml:space="preserve">Hasičské jednotky                                         </t>
  </si>
  <si>
    <t xml:space="preserve">(príslušníci, zamestnanci, členovia)                               </t>
  </si>
  <si>
    <t xml:space="preserve">Príslušníci Policajného zboru                                      </t>
  </si>
  <si>
    <t xml:space="preserve">                                                                                            </t>
  </si>
  <si>
    <t xml:space="preserve">Príslušníci Ozbrojených síl SR                                                   </t>
  </si>
  <si>
    <t xml:space="preserve">                                                                                             </t>
  </si>
  <si>
    <t xml:space="preserve">Pracovníci správcov vodných tokov                         </t>
  </si>
  <si>
    <t xml:space="preserve">Pracovníci povodňových orgánov                               </t>
  </si>
  <si>
    <t>Počet osôb spolu</t>
  </si>
  <si>
    <t>Celkový počet odpracovaných hodín</t>
  </si>
  <si>
    <t xml:space="preserve">         </t>
  </si>
  <si>
    <t>Použité prostriedky (počet)</t>
  </si>
  <si>
    <t xml:space="preserve">K r a j </t>
  </si>
  <si>
    <t>Kraj spolu</t>
  </si>
  <si>
    <t>Trnavský</t>
  </si>
  <si>
    <t>Trenčianský</t>
  </si>
  <si>
    <t>Nitriansky</t>
  </si>
  <si>
    <t>Žilinský</t>
  </si>
  <si>
    <t>Prešovský</t>
  </si>
  <si>
    <t>Košický</t>
  </si>
  <si>
    <t>Nákladné automobily</t>
  </si>
  <si>
    <t>Traktory s vlečkou</t>
  </si>
  <si>
    <t>Autobusy</t>
  </si>
  <si>
    <t xml:space="preserve">Bagre, nakladače, UDS </t>
  </si>
  <si>
    <t>Žeriavy a vyslobodzovacie vozidlá</t>
  </si>
  <si>
    <t>Buldozéry</t>
  </si>
  <si>
    <t>Ťahač + príves</t>
  </si>
  <si>
    <t>Cisterny na rozvoz pitnej vody</t>
  </si>
  <si>
    <t>Hasičské záchranné a dopravné vozidlá</t>
  </si>
  <si>
    <t xml:space="preserve">Terénne a osobné vozidlá </t>
  </si>
  <si>
    <t>Cisternové automobilové striekačky</t>
  </si>
  <si>
    <t>Prenosné a plávajúce čerpadlá</t>
  </si>
  <si>
    <t>Elektrické kalové čerpadlá</t>
  </si>
  <si>
    <t>Výkonné kalové čerpadlá</t>
  </si>
  <si>
    <t>Elektrocentrály a osvetlovacie súpravy</t>
  </si>
  <si>
    <t xml:space="preserve">Záchranné člny </t>
  </si>
  <si>
    <t>Plávajúce transportéry</t>
  </si>
  <si>
    <t>Vrtuľníky</t>
  </si>
  <si>
    <t>Ručné motorové píly</t>
  </si>
  <si>
    <t>Dezinfekčné prostriedky (kg)</t>
  </si>
  <si>
    <t>Uložené vrecia s pieskom</t>
  </si>
  <si>
    <t>Zametací voz</t>
  </si>
  <si>
    <t>Fekalne vozy</t>
  </si>
  <si>
    <t>Pojazdná autodielňa</t>
  </si>
  <si>
    <t>Vozidlo na odvoz TKO</t>
  </si>
  <si>
    <t>Kompresor</t>
  </si>
  <si>
    <r>
      <t>Spotrebované pohonné hmoty</t>
    </r>
    <r>
      <rPr>
        <b/>
        <i/>
        <sz val="11"/>
        <rFont val="Arial CE"/>
        <family val="0"/>
      </rPr>
      <t xml:space="preserve"> </t>
    </r>
  </si>
  <si>
    <r>
      <t>Použitý lomový kameň (m</t>
    </r>
    <r>
      <rPr>
        <b/>
        <vertAlign val="superscript"/>
        <sz val="11"/>
        <rFont val="Arial CE"/>
        <family val="2"/>
      </rPr>
      <t>3</t>
    </r>
    <r>
      <rPr>
        <b/>
        <sz val="11"/>
        <rFont val="Arial CE"/>
        <family val="2"/>
      </rPr>
      <t>)</t>
    </r>
  </si>
  <si>
    <r>
      <t>Štrkopiesok (m</t>
    </r>
    <r>
      <rPr>
        <b/>
        <vertAlign val="superscript"/>
        <sz val="11"/>
        <rFont val="Arial CE"/>
        <family val="2"/>
      </rPr>
      <t>3</t>
    </r>
    <r>
      <rPr>
        <b/>
        <sz val="11"/>
        <rFont val="Arial CE"/>
        <family val="2"/>
      </rPr>
      <t>)</t>
    </r>
  </si>
  <si>
    <t>Bratislava</t>
  </si>
  <si>
    <t>Banská Bystrica</t>
  </si>
  <si>
    <t>Náklady na výkon záchranných prác                      /v tis. Sk/</t>
  </si>
  <si>
    <t>Krajské úrady</t>
  </si>
  <si>
    <t xml:space="preserve"> Krajské úrady  spolu</t>
  </si>
  <si>
    <t>Zložky Ministerstva vnútra SR</t>
  </si>
  <si>
    <t>Náklady  v rezorte MV SR spolu</t>
  </si>
  <si>
    <t xml:space="preserve">Náklady  krajských úradov a zložiek Ministerstva vnútra SR </t>
  </si>
  <si>
    <t xml:space="preserve"> Hasičský a záchranný zbor</t>
  </si>
  <si>
    <t xml:space="preserve"> Policajný zbor  </t>
  </si>
  <si>
    <t xml:space="preserve"> Letecký útvar MV SR</t>
  </si>
  <si>
    <t>a)  bežné výdavky celkom</t>
  </si>
  <si>
    <t>z toho:</t>
  </si>
  <si>
    <t xml:space="preserve"> mzdy</t>
  </si>
  <si>
    <t>poistné a príspevky do poisťovní</t>
  </si>
  <si>
    <t xml:space="preserve">bežné transféry </t>
  </si>
  <si>
    <t>b)  kapitálové výdavky</t>
  </si>
  <si>
    <t>c) transféry - kapitálové</t>
  </si>
  <si>
    <t>Náklady na záchranné práce spolu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</si>
</sst>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#,##0.0"/>
    <numFmt numFmtId="174" formatCode="#,##0.000"/>
    <numFmt numFmtId="175" formatCode="_-* #,##0.0\ _S_k_-;\-* #,##0.0\ _S_k_-;_-* &quot;-&quot;?\ _S_k_-;_-@_-"/>
    <numFmt numFmtId="176" formatCode="0.0"/>
    <numFmt numFmtId="177" formatCode="mmmm\ yy"/>
    <numFmt numFmtId="178" formatCode="#,##0_ ;\-#,##0\ "/>
    <numFmt numFmtId="179" formatCode="0.0000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1"/>
      <name val="Arial CE"/>
      <family val="2"/>
    </font>
    <font>
      <b/>
      <sz val="11"/>
      <color indexed="8"/>
      <name val="Arial CE"/>
      <family val="2"/>
    </font>
    <font>
      <b/>
      <sz val="11"/>
      <name val="Arial"/>
      <family val="2"/>
    </font>
    <font>
      <b/>
      <sz val="11"/>
      <color indexed="10"/>
      <name val="Arial CE"/>
      <family val="2"/>
    </font>
    <font>
      <b/>
      <i/>
      <sz val="11"/>
      <name val="Arial CE"/>
      <family val="0"/>
    </font>
    <font>
      <b/>
      <vertAlign val="superscript"/>
      <sz val="11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2" fontId="4" fillId="0" borderId="4" xfId="0" applyNumberFormat="1" applyFont="1" applyBorder="1" applyAlignment="1">
      <alignment horizontal="center" textRotation="90" wrapText="1"/>
    </xf>
    <xf numFmtId="172" fontId="4" fillId="0" borderId="5" xfId="0" applyNumberFormat="1" applyFont="1" applyBorder="1" applyAlignment="1">
      <alignment horizontal="center" textRotation="90" wrapText="1"/>
    </xf>
    <xf numFmtId="172" fontId="4" fillId="0" borderId="2" xfId="0" applyNumberFormat="1" applyFont="1" applyBorder="1" applyAlignment="1">
      <alignment horizontal="center" textRotation="90" wrapText="1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172" fontId="4" fillId="0" borderId="20" xfId="0" applyNumberFormat="1" applyFont="1" applyBorder="1" applyAlignment="1">
      <alignment horizontal="center" textRotation="90" wrapText="1"/>
    </xf>
    <xf numFmtId="172" fontId="4" fillId="0" borderId="21" xfId="0" applyNumberFormat="1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2" fontId="4" fillId="0" borderId="25" xfId="0" applyNumberFormat="1" applyFont="1" applyBorder="1" applyAlignment="1">
      <alignment horizontal="center" textRotation="90" wrapText="1"/>
    </xf>
    <xf numFmtId="172" fontId="4" fillId="0" borderId="26" xfId="0" applyNumberFormat="1" applyFont="1" applyBorder="1" applyAlignment="1">
      <alignment horizontal="center" textRotation="90" wrapText="1"/>
    </xf>
    <xf numFmtId="172" fontId="4" fillId="0" borderId="3" xfId="0" applyNumberFormat="1" applyFont="1" applyBorder="1" applyAlignment="1">
      <alignment horizontal="center" textRotation="90" wrapText="1"/>
    </xf>
    <xf numFmtId="0" fontId="8" fillId="0" borderId="9" xfId="0" applyFont="1" applyBorder="1" applyAlignment="1">
      <alignment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31" xfId="0" applyFont="1" applyBorder="1" applyAlignment="1">
      <alignment vertical="center" wrapText="1"/>
    </xf>
    <xf numFmtId="0" fontId="8" fillId="0" borderId="3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 wrapText="1"/>
    </xf>
    <xf numFmtId="0" fontId="8" fillId="0" borderId="18" xfId="0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8" fillId="0" borderId="39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3" fontId="8" fillId="0" borderId="29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19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43" xfId="0" applyNumberFormat="1" applyFont="1" applyBorder="1" applyAlignment="1">
      <alignment horizontal="center" vertical="center" wrapText="1"/>
    </xf>
    <xf numFmtId="1" fontId="16" fillId="0" borderId="42" xfId="0" applyNumberFormat="1" applyFont="1" applyBorder="1" applyAlignment="1">
      <alignment horizontal="center" vertical="center" wrapText="1"/>
    </xf>
    <xf numFmtId="1" fontId="17" fillId="0" borderId="44" xfId="0" applyNumberFormat="1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center" wrapText="1"/>
    </xf>
    <xf numFmtId="1" fontId="17" fillId="0" borderId="42" xfId="0" applyNumberFormat="1" applyFont="1" applyBorder="1" applyAlignment="1">
      <alignment horizontal="center" vertical="center" wrapText="1"/>
    </xf>
    <xf numFmtId="1" fontId="8" fillId="0" borderId="43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1" fontId="16" fillId="0" borderId="41" xfId="0" applyNumberFormat="1" applyFont="1" applyBorder="1" applyAlignment="1">
      <alignment horizontal="center" vertical="center" wrapText="1"/>
    </xf>
    <xf numFmtId="1" fontId="16" fillId="0" borderId="47" xfId="0" applyNumberFormat="1" applyFont="1" applyBorder="1" applyAlignment="1">
      <alignment horizontal="center" vertical="center" wrapText="1"/>
    </xf>
    <xf numFmtId="1" fontId="17" fillId="0" borderId="48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1" fontId="8" fillId="0" borderId="49" xfId="0" applyNumberFormat="1" applyFont="1" applyBorder="1" applyAlignment="1">
      <alignment horizontal="center" vertical="center" wrapText="1"/>
    </xf>
    <xf numFmtId="1" fontId="8" fillId="0" borderId="46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1" fontId="17" fillId="0" borderId="50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1" fontId="18" fillId="0" borderId="42" xfId="0" applyNumberFormat="1" applyFont="1" applyBorder="1" applyAlignment="1">
      <alignment horizontal="center" vertical="center" wrapText="1"/>
    </xf>
    <xf numFmtId="1" fontId="17" fillId="0" borderId="51" xfId="0" applyNumberFormat="1" applyFont="1" applyBorder="1" applyAlignment="1">
      <alignment horizontal="center" vertical="center" wrapText="1"/>
    </xf>
    <xf numFmtId="1" fontId="8" fillId="0" borderId="45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72" fontId="4" fillId="0" borderId="1" xfId="0" applyNumberFormat="1" applyFont="1" applyBorder="1" applyAlignment="1">
      <alignment horizontal="center" textRotation="90" wrapText="1"/>
    </xf>
    <xf numFmtId="172" fontId="4" fillId="0" borderId="2" xfId="0" applyNumberFormat="1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5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5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uľky k vyhodnocovaniu povodní 2004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G31" sqref="G31"/>
    </sheetView>
  </sheetViews>
  <sheetFormatPr defaultColWidth="9.00390625" defaultRowHeight="12.75"/>
  <cols>
    <col min="1" max="1" width="4.75390625" style="0" customWidth="1"/>
    <col min="2" max="2" width="36.75390625" style="0" customWidth="1"/>
    <col min="3" max="8" width="6.75390625" style="0" customWidth="1"/>
    <col min="9" max="9" width="9.375" style="0" customWidth="1"/>
  </cols>
  <sheetData>
    <row r="1" spans="1:9" ht="21" customHeight="1" thickBot="1">
      <c r="A1" s="1"/>
      <c r="B1" s="135" t="s">
        <v>0</v>
      </c>
      <c r="C1" s="137" t="s">
        <v>1</v>
      </c>
      <c r="D1" s="137"/>
      <c r="E1" s="137"/>
      <c r="F1" s="137"/>
      <c r="G1" s="137"/>
      <c r="H1" s="138"/>
      <c r="I1" s="3"/>
    </row>
    <row r="2" spans="1:9" ht="75.75" customHeight="1" thickBot="1">
      <c r="A2" s="2"/>
      <c r="B2" s="136"/>
      <c r="C2" s="4" t="s">
        <v>2</v>
      </c>
      <c r="D2" s="5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6" t="s">
        <v>8</v>
      </c>
    </row>
    <row r="3" spans="1:9" ht="16.5" customHeight="1">
      <c r="A3" s="7">
        <v>1</v>
      </c>
      <c r="B3" s="8" t="s">
        <v>9</v>
      </c>
      <c r="C3" s="9">
        <v>12</v>
      </c>
      <c r="D3" s="9">
        <v>12</v>
      </c>
      <c r="E3" s="9">
        <v>4</v>
      </c>
      <c r="F3" s="10">
        <v>2</v>
      </c>
      <c r="G3" s="11">
        <v>227</v>
      </c>
      <c r="H3" s="12">
        <v>76</v>
      </c>
      <c r="I3" s="9">
        <f>SUM(C3:H3)</f>
        <v>333</v>
      </c>
    </row>
    <row r="4" spans="1:9" ht="16.5" customHeight="1">
      <c r="A4" s="13">
        <v>2</v>
      </c>
      <c r="B4" s="14" t="s">
        <v>10</v>
      </c>
      <c r="C4" s="15">
        <v>39</v>
      </c>
      <c r="D4" s="15">
        <v>492</v>
      </c>
      <c r="E4" s="15">
        <v>94</v>
      </c>
      <c r="F4" s="16">
        <v>29</v>
      </c>
      <c r="G4" s="17">
        <v>4104</v>
      </c>
      <c r="H4" s="18">
        <v>660</v>
      </c>
      <c r="I4" s="15">
        <f aca="true" t="shared" si="0" ref="I4:I43">SUM(C4:H4)</f>
        <v>5418</v>
      </c>
    </row>
    <row r="5" spans="1:9" ht="16.5" customHeight="1">
      <c r="A5" s="13">
        <v>3</v>
      </c>
      <c r="B5" s="8" t="s">
        <v>11</v>
      </c>
      <c r="C5" s="15"/>
      <c r="D5" s="15"/>
      <c r="E5" s="15"/>
      <c r="F5" s="16"/>
      <c r="G5" s="17">
        <v>14</v>
      </c>
      <c r="H5" s="18">
        <v>15</v>
      </c>
      <c r="I5" s="15">
        <f t="shared" si="0"/>
        <v>29</v>
      </c>
    </row>
    <row r="6" spans="1:9" ht="16.5" customHeight="1">
      <c r="A6" s="13">
        <v>4</v>
      </c>
      <c r="B6" s="8" t="s">
        <v>12</v>
      </c>
      <c r="C6" s="15"/>
      <c r="D6" s="15">
        <v>62</v>
      </c>
      <c r="E6" s="15">
        <v>2</v>
      </c>
      <c r="F6" s="16"/>
      <c r="G6" s="17">
        <v>134</v>
      </c>
      <c r="H6" s="18">
        <v>42</v>
      </c>
      <c r="I6" s="15">
        <f t="shared" si="0"/>
        <v>240</v>
      </c>
    </row>
    <row r="7" spans="1:9" ht="16.5" customHeight="1">
      <c r="A7" s="13">
        <v>5</v>
      </c>
      <c r="B7" s="8" t="s">
        <v>13</v>
      </c>
      <c r="C7" s="15"/>
      <c r="D7" s="15">
        <v>960</v>
      </c>
      <c r="E7" s="15">
        <v>249</v>
      </c>
      <c r="F7" s="16">
        <v>170</v>
      </c>
      <c r="G7" s="17">
        <v>8376</v>
      </c>
      <c r="H7" s="18">
        <v>2679</v>
      </c>
      <c r="I7" s="15">
        <f t="shared" si="0"/>
        <v>12434</v>
      </c>
    </row>
    <row r="8" spans="1:9" ht="16.5" customHeight="1">
      <c r="A8" s="13">
        <v>6</v>
      </c>
      <c r="B8" s="8" t="s">
        <v>14</v>
      </c>
      <c r="C8" s="15"/>
      <c r="D8" s="15"/>
      <c r="E8" s="15"/>
      <c r="F8" s="16"/>
      <c r="G8" s="17">
        <v>5</v>
      </c>
      <c r="H8" s="18">
        <v>84</v>
      </c>
      <c r="I8" s="15">
        <f t="shared" si="0"/>
        <v>89</v>
      </c>
    </row>
    <row r="9" spans="1:9" ht="25.5" customHeight="1">
      <c r="A9" s="13">
        <v>7</v>
      </c>
      <c r="B9" s="19" t="s">
        <v>15</v>
      </c>
      <c r="C9" s="15">
        <v>9</v>
      </c>
      <c r="D9" s="15"/>
      <c r="E9" s="15"/>
      <c r="F9" s="16"/>
      <c r="G9" s="17">
        <v>84</v>
      </c>
      <c r="H9" s="18">
        <v>8</v>
      </c>
      <c r="I9" s="15">
        <f t="shared" si="0"/>
        <v>101</v>
      </c>
    </row>
    <row r="10" spans="1:9" ht="16.5" customHeight="1">
      <c r="A10" s="13">
        <v>8</v>
      </c>
      <c r="B10" s="14" t="s">
        <v>16</v>
      </c>
      <c r="C10" s="15"/>
      <c r="D10" s="15">
        <v>16</v>
      </c>
      <c r="E10" s="15">
        <v>2</v>
      </c>
      <c r="F10" s="16"/>
      <c r="G10" s="17">
        <v>83</v>
      </c>
      <c r="H10" s="18">
        <v>6</v>
      </c>
      <c r="I10" s="15">
        <f t="shared" si="0"/>
        <v>107</v>
      </c>
    </row>
    <row r="11" spans="1:9" ht="16.5" customHeight="1">
      <c r="A11" s="13">
        <v>9</v>
      </c>
      <c r="B11" s="14" t="s">
        <v>17</v>
      </c>
      <c r="C11" s="15"/>
      <c r="D11" s="15"/>
      <c r="E11" s="15"/>
      <c r="F11" s="16"/>
      <c r="G11" s="17">
        <v>444</v>
      </c>
      <c r="H11" s="18"/>
      <c r="I11" s="15">
        <f t="shared" si="0"/>
        <v>444</v>
      </c>
    </row>
    <row r="12" spans="1:9" ht="16.5" customHeight="1">
      <c r="A12" s="13">
        <v>10</v>
      </c>
      <c r="B12" s="14" t="s">
        <v>18</v>
      </c>
      <c r="C12" s="15">
        <v>1</v>
      </c>
      <c r="D12" s="15">
        <v>5.3</v>
      </c>
      <c r="E12" s="15">
        <v>0.7</v>
      </c>
      <c r="F12" s="16">
        <v>0.05</v>
      </c>
      <c r="G12" s="17">
        <v>36.1</v>
      </c>
      <c r="H12" s="18">
        <v>15.68</v>
      </c>
      <c r="I12" s="15">
        <f t="shared" si="0"/>
        <v>58.83</v>
      </c>
    </row>
    <row r="13" spans="1:9" ht="16.5" customHeight="1">
      <c r="A13" s="13">
        <v>11</v>
      </c>
      <c r="B13" s="14" t="s">
        <v>19</v>
      </c>
      <c r="C13" s="15">
        <v>1</v>
      </c>
      <c r="D13" s="15">
        <v>16</v>
      </c>
      <c r="E13" s="15">
        <v>1.5</v>
      </c>
      <c r="F13" s="16"/>
      <c r="G13" s="17">
        <v>121.239</v>
      </c>
      <c r="H13" s="18">
        <v>26.35</v>
      </c>
      <c r="I13" s="15">
        <f t="shared" si="0"/>
        <v>166.089</v>
      </c>
    </row>
    <row r="14" spans="1:9" ht="16.5" customHeight="1">
      <c r="A14" s="13">
        <v>12</v>
      </c>
      <c r="B14" s="14" t="s">
        <v>20</v>
      </c>
      <c r="C14" s="15"/>
      <c r="D14" s="15">
        <v>1050</v>
      </c>
      <c r="E14" s="15">
        <v>40</v>
      </c>
      <c r="F14" s="16"/>
      <c r="G14" s="17">
        <v>5418.3</v>
      </c>
      <c r="H14" s="18">
        <v>1450</v>
      </c>
      <c r="I14" s="15">
        <f t="shared" si="0"/>
        <v>7958.3</v>
      </c>
    </row>
    <row r="15" spans="1:9" ht="16.5" customHeight="1">
      <c r="A15" s="13">
        <v>13</v>
      </c>
      <c r="B15" s="14" t="s">
        <v>21</v>
      </c>
      <c r="C15" s="15">
        <v>1</v>
      </c>
      <c r="D15" s="15">
        <v>8</v>
      </c>
      <c r="E15" s="15"/>
      <c r="F15" s="16"/>
      <c r="G15" s="17">
        <v>127</v>
      </c>
      <c r="H15" s="18">
        <v>37</v>
      </c>
      <c r="I15" s="15">
        <f t="shared" si="0"/>
        <v>173</v>
      </c>
    </row>
    <row r="16" spans="1:9" ht="16.5" customHeight="1">
      <c r="A16" s="13">
        <v>14</v>
      </c>
      <c r="B16" s="14" t="s">
        <v>22</v>
      </c>
      <c r="C16" s="15"/>
      <c r="D16" s="15">
        <v>4</v>
      </c>
      <c r="E16" s="15">
        <v>1</v>
      </c>
      <c r="F16" s="16"/>
      <c r="G16" s="17">
        <v>170</v>
      </c>
      <c r="H16" s="18">
        <v>30</v>
      </c>
      <c r="I16" s="15">
        <f t="shared" si="0"/>
        <v>205</v>
      </c>
    </row>
    <row r="17" spans="1:9" ht="16.5" customHeight="1">
      <c r="A17" s="13">
        <v>15</v>
      </c>
      <c r="B17" s="14" t="s">
        <v>23</v>
      </c>
      <c r="C17" s="15">
        <v>25.09</v>
      </c>
      <c r="D17" s="15">
        <v>108.7</v>
      </c>
      <c r="E17" s="15">
        <v>61.8</v>
      </c>
      <c r="F17" s="20">
        <v>61</v>
      </c>
      <c r="G17" s="17">
        <v>4579.9</v>
      </c>
      <c r="H17" s="18">
        <v>8880.8</v>
      </c>
      <c r="I17" s="15">
        <f t="shared" si="0"/>
        <v>13717.289999999999</v>
      </c>
    </row>
    <row r="18" spans="1:9" ht="16.5" customHeight="1">
      <c r="A18" s="13">
        <v>16</v>
      </c>
      <c r="B18" s="14" t="s">
        <v>24</v>
      </c>
      <c r="C18" s="15">
        <v>9.05</v>
      </c>
      <c r="D18" s="15">
        <v>66.2</v>
      </c>
      <c r="E18" s="15">
        <v>51.9</v>
      </c>
      <c r="F18" s="20">
        <v>50.5</v>
      </c>
      <c r="G18" s="17">
        <v>3819.6</v>
      </c>
      <c r="H18" s="18">
        <v>6561.2</v>
      </c>
      <c r="I18" s="15">
        <f t="shared" si="0"/>
        <v>10558.45</v>
      </c>
    </row>
    <row r="19" spans="1:9" ht="16.5" customHeight="1">
      <c r="A19" s="13">
        <v>17</v>
      </c>
      <c r="B19" s="14" t="s">
        <v>25</v>
      </c>
      <c r="C19" s="15">
        <v>14.24</v>
      </c>
      <c r="D19" s="15">
        <v>28.5</v>
      </c>
      <c r="E19" s="15">
        <v>9.9</v>
      </c>
      <c r="F19" s="16">
        <v>10.5</v>
      </c>
      <c r="G19" s="17">
        <v>871.7</v>
      </c>
      <c r="H19" s="18">
        <v>188.88</v>
      </c>
      <c r="I19" s="15">
        <f t="shared" si="0"/>
        <v>1123.72</v>
      </c>
    </row>
    <row r="20" spans="1:9" ht="16.5" customHeight="1">
      <c r="A20" s="13">
        <v>18</v>
      </c>
      <c r="B20" s="14" t="s">
        <v>26</v>
      </c>
      <c r="C20" s="15">
        <v>31</v>
      </c>
      <c r="D20" s="15">
        <v>31</v>
      </c>
      <c r="E20" s="15">
        <v>16</v>
      </c>
      <c r="F20" s="16"/>
      <c r="G20" s="17">
        <v>1718</v>
      </c>
      <c r="H20" s="18">
        <v>355</v>
      </c>
      <c r="I20" s="15">
        <f t="shared" si="0"/>
        <v>2151</v>
      </c>
    </row>
    <row r="21" spans="1:9" ht="16.5" customHeight="1">
      <c r="A21" s="13">
        <v>19</v>
      </c>
      <c r="B21" s="14" t="s">
        <v>27</v>
      </c>
      <c r="C21" s="15"/>
      <c r="D21" s="15"/>
      <c r="E21" s="15"/>
      <c r="F21" s="16"/>
      <c r="G21" s="17">
        <v>3504</v>
      </c>
      <c r="H21" s="18">
        <v>269</v>
      </c>
      <c r="I21" s="15">
        <f t="shared" si="0"/>
        <v>3773</v>
      </c>
    </row>
    <row r="22" spans="1:9" ht="16.5" customHeight="1">
      <c r="A22" s="13">
        <v>20</v>
      </c>
      <c r="B22" s="14" t="s">
        <v>28</v>
      </c>
      <c r="C22" s="15"/>
      <c r="D22" s="15">
        <v>2200</v>
      </c>
      <c r="E22" s="15"/>
      <c r="F22" s="16"/>
      <c r="G22" s="17">
        <v>6239</v>
      </c>
      <c r="H22" s="18">
        <v>140</v>
      </c>
      <c r="I22" s="15">
        <f t="shared" si="0"/>
        <v>8579</v>
      </c>
    </row>
    <row r="23" spans="1:9" ht="16.5" customHeight="1">
      <c r="A23" s="13">
        <v>21</v>
      </c>
      <c r="B23" s="14" t="s">
        <v>29</v>
      </c>
      <c r="C23" s="15"/>
      <c r="D23" s="15">
        <v>1</v>
      </c>
      <c r="E23" s="15"/>
      <c r="F23" s="16"/>
      <c r="G23" s="17">
        <v>23</v>
      </c>
      <c r="H23" s="18">
        <v>2</v>
      </c>
      <c r="I23" s="15">
        <f t="shared" si="0"/>
        <v>26</v>
      </c>
    </row>
    <row r="24" spans="1:9" ht="16.5" customHeight="1">
      <c r="A24" s="13">
        <v>22</v>
      </c>
      <c r="B24" s="14" t="s">
        <v>30</v>
      </c>
      <c r="C24" s="15"/>
      <c r="D24" s="15">
        <v>650</v>
      </c>
      <c r="E24" s="15"/>
      <c r="F24" s="16"/>
      <c r="G24" s="17">
        <v>2874.668</v>
      </c>
      <c r="H24" s="18">
        <v>18.61</v>
      </c>
      <c r="I24" s="15">
        <f t="shared" si="0"/>
        <v>3543.2780000000002</v>
      </c>
    </row>
    <row r="25" spans="1:9" ht="16.5" customHeight="1">
      <c r="A25" s="13">
        <v>23</v>
      </c>
      <c r="B25" s="14" t="s">
        <v>31</v>
      </c>
      <c r="C25" s="15"/>
      <c r="D25" s="15">
        <v>200</v>
      </c>
      <c r="E25" s="15"/>
      <c r="F25" s="16"/>
      <c r="G25" s="17">
        <v>1019</v>
      </c>
      <c r="H25" s="18">
        <v>260</v>
      </c>
      <c r="I25" s="15">
        <f t="shared" si="0"/>
        <v>1479</v>
      </c>
    </row>
    <row r="26" spans="1:9" ht="16.5" customHeight="1">
      <c r="A26" s="13">
        <v>24</v>
      </c>
      <c r="B26" s="14" t="s">
        <v>32</v>
      </c>
      <c r="C26" s="15"/>
      <c r="D26" s="15">
        <v>7</v>
      </c>
      <c r="E26" s="15"/>
      <c r="F26" s="16"/>
      <c r="G26" s="17">
        <v>111</v>
      </c>
      <c r="H26" s="18">
        <v>8</v>
      </c>
      <c r="I26" s="15">
        <f t="shared" si="0"/>
        <v>126</v>
      </c>
    </row>
    <row r="27" spans="1:9" ht="16.5" customHeight="1">
      <c r="A27" s="13">
        <v>25</v>
      </c>
      <c r="B27" s="14" t="s">
        <v>33</v>
      </c>
      <c r="C27" s="15"/>
      <c r="D27" s="15"/>
      <c r="E27" s="15"/>
      <c r="F27" s="16"/>
      <c r="G27" s="17">
        <v>1790</v>
      </c>
      <c r="H27" s="18">
        <v>500</v>
      </c>
      <c r="I27" s="15">
        <f t="shared" si="0"/>
        <v>2290</v>
      </c>
    </row>
    <row r="28" spans="1:9" ht="16.5" customHeight="1">
      <c r="A28" s="13">
        <v>26</v>
      </c>
      <c r="B28" s="14" t="s">
        <v>34</v>
      </c>
      <c r="C28" s="15"/>
      <c r="D28" s="15"/>
      <c r="E28" s="15"/>
      <c r="F28" s="16"/>
      <c r="G28" s="17">
        <v>1725</v>
      </c>
      <c r="H28" s="18">
        <v>50</v>
      </c>
      <c r="I28" s="15">
        <f t="shared" si="0"/>
        <v>1775</v>
      </c>
    </row>
    <row r="29" spans="1:9" ht="16.5" customHeight="1">
      <c r="A29" s="13">
        <v>27</v>
      </c>
      <c r="B29" s="14" t="s">
        <v>35</v>
      </c>
      <c r="C29" s="15"/>
      <c r="D29" s="15"/>
      <c r="E29" s="15"/>
      <c r="F29" s="16"/>
      <c r="G29" s="17">
        <v>1175</v>
      </c>
      <c r="H29" s="18">
        <v>526</v>
      </c>
      <c r="I29" s="15">
        <f t="shared" si="0"/>
        <v>1701</v>
      </c>
    </row>
    <row r="30" spans="1:9" ht="16.5" customHeight="1">
      <c r="A30" s="13">
        <v>28</v>
      </c>
      <c r="B30" s="14" t="s">
        <v>36</v>
      </c>
      <c r="C30" s="15"/>
      <c r="D30" s="15">
        <v>1</v>
      </c>
      <c r="E30" s="15"/>
      <c r="F30" s="16"/>
      <c r="G30" s="17">
        <v>11</v>
      </c>
      <c r="H30" s="18">
        <v>290</v>
      </c>
      <c r="I30" s="15">
        <f t="shared" si="0"/>
        <v>302</v>
      </c>
    </row>
    <row r="31" spans="1:9" ht="16.5" customHeight="1">
      <c r="A31" s="13">
        <v>29</v>
      </c>
      <c r="B31" s="14" t="s">
        <v>37</v>
      </c>
      <c r="C31" s="15"/>
      <c r="D31" s="15"/>
      <c r="E31" s="15"/>
      <c r="F31" s="16"/>
      <c r="G31" s="17"/>
      <c r="H31" s="18">
        <v>1</v>
      </c>
      <c r="I31" s="15">
        <f t="shared" si="0"/>
        <v>1</v>
      </c>
    </row>
    <row r="32" spans="1:9" ht="16.5" customHeight="1">
      <c r="A32" s="13">
        <v>30</v>
      </c>
      <c r="B32" s="14" t="s">
        <v>38</v>
      </c>
      <c r="C32" s="15"/>
      <c r="D32" s="15"/>
      <c r="E32" s="15"/>
      <c r="F32" s="16"/>
      <c r="G32" s="17"/>
      <c r="H32" s="18">
        <v>1</v>
      </c>
      <c r="I32" s="15">
        <f t="shared" si="0"/>
        <v>1</v>
      </c>
    </row>
    <row r="33" spans="1:9" ht="16.5" customHeight="1">
      <c r="A33" s="13">
        <v>31</v>
      </c>
      <c r="B33" s="14" t="s">
        <v>39</v>
      </c>
      <c r="C33" s="15"/>
      <c r="D33" s="15"/>
      <c r="E33" s="15"/>
      <c r="F33" s="16"/>
      <c r="G33" s="17"/>
      <c r="H33" s="18"/>
      <c r="I33" s="15"/>
    </row>
    <row r="34" spans="1:9" ht="16.5" customHeight="1">
      <c r="A34" s="13">
        <v>32</v>
      </c>
      <c r="B34" s="14" t="s">
        <v>40</v>
      </c>
      <c r="C34" s="15"/>
      <c r="D34" s="15"/>
      <c r="E34" s="15"/>
      <c r="F34" s="16"/>
      <c r="G34" s="17">
        <v>42</v>
      </c>
      <c r="H34" s="18">
        <v>171</v>
      </c>
      <c r="I34" s="15">
        <f t="shared" si="0"/>
        <v>213</v>
      </c>
    </row>
    <row r="35" spans="1:9" ht="16.5" customHeight="1">
      <c r="A35" s="13">
        <v>33</v>
      </c>
      <c r="B35" s="14" t="s">
        <v>41</v>
      </c>
      <c r="C35" s="15"/>
      <c r="D35" s="15">
        <v>248</v>
      </c>
      <c r="E35" s="15"/>
      <c r="F35" s="16"/>
      <c r="G35" s="17">
        <v>269</v>
      </c>
      <c r="H35" s="18">
        <v>120</v>
      </c>
      <c r="I35" s="15">
        <f t="shared" si="0"/>
        <v>637</v>
      </c>
    </row>
    <row r="36" spans="1:9" ht="16.5" customHeight="1">
      <c r="A36" s="13">
        <v>34</v>
      </c>
      <c r="B36" s="14" t="s">
        <v>42</v>
      </c>
      <c r="C36" s="15"/>
      <c r="D36" s="15"/>
      <c r="E36" s="15"/>
      <c r="F36" s="16"/>
      <c r="G36" s="17">
        <v>64</v>
      </c>
      <c r="H36" s="18">
        <v>0</v>
      </c>
      <c r="I36" s="15">
        <f t="shared" si="0"/>
        <v>64</v>
      </c>
    </row>
    <row r="37" spans="1:9" ht="16.5" customHeight="1">
      <c r="A37" s="13">
        <v>35</v>
      </c>
      <c r="B37" s="14" t="s">
        <v>43</v>
      </c>
      <c r="C37" s="15"/>
      <c r="D37" s="15"/>
      <c r="E37" s="15"/>
      <c r="F37" s="16"/>
      <c r="G37" s="17">
        <v>316</v>
      </c>
      <c r="H37" s="18">
        <v>47</v>
      </c>
      <c r="I37" s="15">
        <f t="shared" si="0"/>
        <v>363</v>
      </c>
    </row>
    <row r="38" spans="1:9" ht="16.5" customHeight="1">
      <c r="A38" s="13">
        <v>36</v>
      </c>
      <c r="B38" s="14" t="s">
        <v>44</v>
      </c>
      <c r="C38" s="15"/>
      <c r="D38" s="15"/>
      <c r="E38" s="15">
        <v>1</v>
      </c>
      <c r="F38" s="16"/>
      <c r="G38" s="17">
        <v>60.5</v>
      </c>
      <c r="H38" s="18">
        <v>8.1</v>
      </c>
      <c r="I38" s="15">
        <f t="shared" si="0"/>
        <v>69.6</v>
      </c>
    </row>
    <row r="39" spans="1:9" ht="16.5" customHeight="1">
      <c r="A39" s="13">
        <v>37</v>
      </c>
      <c r="B39" s="21" t="s">
        <v>45</v>
      </c>
      <c r="C39" s="22"/>
      <c r="D39" s="22">
        <v>2</v>
      </c>
      <c r="E39" s="22"/>
      <c r="F39" s="23"/>
      <c r="G39" s="24">
        <v>165</v>
      </c>
      <c r="H39" s="25">
        <v>186</v>
      </c>
      <c r="I39" s="15">
        <f t="shared" si="0"/>
        <v>353</v>
      </c>
    </row>
    <row r="40" spans="1:9" ht="16.5" customHeight="1">
      <c r="A40" s="13">
        <v>38</v>
      </c>
      <c r="B40" s="21" t="s">
        <v>46</v>
      </c>
      <c r="C40" s="15"/>
      <c r="D40" s="15">
        <v>290</v>
      </c>
      <c r="E40" s="15"/>
      <c r="F40" s="16"/>
      <c r="G40" s="17">
        <v>925</v>
      </c>
      <c r="H40" s="18">
        <v>108</v>
      </c>
      <c r="I40" s="15">
        <f t="shared" si="0"/>
        <v>1323</v>
      </c>
    </row>
    <row r="41" spans="1:9" ht="16.5" customHeight="1">
      <c r="A41" s="26">
        <v>39</v>
      </c>
      <c r="B41" s="21" t="s">
        <v>47</v>
      </c>
      <c r="C41" s="15"/>
      <c r="D41" s="15">
        <v>25</v>
      </c>
      <c r="E41" s="15"/>
      <c r="F41" s="16"/>
      <c r="G41" s="17">
        <v>9</v>
      </c>
      <c r="H41" s="18">
        <v>7</v>
      </c>
      <c r="I41" s="15">
        <f t="shared" si="0"/>
        <v>41</v>
      </c>
    </row>
    <row r="42" spans="1:10" ht="27.75" customHeight="1" hidden="1">
      <c r="A42" s="26">
        <v>40</v>
      </c>
      <c r="B42" s="27" t="s">
        <v>48</v>
      </c>
      <c r="C42" s="15"/>
      <c r="D42" s="15">
        <v>10</v>
      </c>
      <c r="E42" s="15"/>
      <c r="F42" s="16"/>
      <c r="G42" s="17">
        <v>64</v>
      </c>
      <c r="H42" s="18">
        <v>62</v>
      </c>
      <c r="I42" s="15">
        <f t="shared" si="0"/>
        <v>136</v>
      </c>
      <c r="J42" s="28" t="s">
        <v>49</v>
      </c>
    </row>
    <row r="43" spans="1:9" ht="16.5" customHeight="1" thickBot="1">
      <c r="A43" s="29">
        <v>40</v>
      </c>
      <c r="B43" s="30" t="s">
        <v>50</v>
      </c>
      <c r="C43" s="31"/>
      <c r="D43" s="31"/>
      <c r="E43" s="31"/>
      <c r="F43" s="32"/>
      <c r="G43" s="33">
        <v>452</v>
      </c>
      <c r="H43" s="34">
        <v>54</v>
      </c>
      <c r="I43" s="35">
        <f t="shared" si="0"/>
        <v>506</v>
      </c>
    </row>
  </sheetData>
  <mergeCells count="2">
    <mergeCell ref="B1:B2"/>
    <mergeCell ref="C1:H1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0" r:id="rId1"/>
  <headerFooter alignWithMargins="0">
    <oddHeader>&amp;C&amp;"Arial CE,Tučné"&amp;14
Prehľad následkov spôsobených povodňami v roku 2004&amp;R&amp;12Príloha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xSplit="3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5" sqref="E15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14.25390625" style="0" customWidth="1"/>
    <col min="4" max="4" width="11.625" style="0" customWidth="1"/>
    <col min="5" max="5" width="10.25390625" style="0" customWidth="1"/>
    <col min="6" max="6" width="9.25390625" style="0" customWidth="1"/>
    <col min="8" max="8" width="9.625" style="0" customWidth="1"/>
    <col min="9" max="9" width="8.125" style="0" customWidth="1"/>
    <col min="10" max="10" width="9.00390625" style="0" customWidth="1"/>
    <col min="11" max="11" width="8.125" style="0" customWidth="1"/>
  </cols>
  <sheetData>
    <row r="1" spans="1:12" ht="29.25" customHeight="1" thickBot="1">
      <c r="A1" s="139" t="s">
        <v>51</v>
      </c>
      <c r="B1" s="140"/>
      <c r="C1" s="36"/>
      <c r="D1" s="143" t="s">
        <v>1</v>
      </c>
      <c r="E1" s="144"/>
      <c r="F1" s="144"/>
      <c r="G1" s="144"/>
      <c r="H1" s="144"/>
      <c r="I1" s="144"/>
      <c r="J1" s="144"/>
      <c r="K1" s="145"/>
      <c r="L1" s="37"/>
    </row>
    <row r="2" spans="1:12" ht="135" customHeight="1" thickBot="1">
      <c r="A2" s="141"/>
      <c r="B2" s="142"/>
      <c r="C2" s="75" t="s">
        <v>53</v>
      </c>
      <c r="D2" s="74" t="s">
        <v>108</v>
      </c>
      <c r="E2" s="38" t="s">
        <v>2</v>
      </c>
      <c r="F2" s="5" t="s">
        <v>3</v>
      </c>
      <c r="G2" s="39" t="s">
        <v>54</v>
      </c>
      <c r="H2" s="5" t="s">
        <v>5</v>
      </c>
      <c r="I2" s="5" t="s">
        <v>109</v>
      </c>
      <c r="J2" s="39" t="s">
        <v>6</v>
      </c>
      <c r="K2" s="5" t="s">
        <v>7</v>
      </c>
      <c r="L2" s="73" t="s">
        <v>52</v>
      </c>
    </row>
    <row r="3" spans="1:12" ht="16.5" thickBot="1">
      <c r="A3" s="40">
        <v>1</v>
      </c>
      <c r="B3" s="41" t="s">
        <v>55</v>
      </c>
      <c r="C3" s="41" t="s">
        <v>56</v>
      </c>
      <c r="D3" s="76"/>
      <c r="E3" s="76">
        <v>281</v>
      </c>
      <c r="F3" s="76">
        <v>1749</v>
      </c>
      <c r="G3" s="77">
        <v>158</v>
      </c>
      <c r="H3" s="76">
        <v>111</v>
      </c>
      <c r="I3" s="76"/>
      <c r="J3" s="78">
        <v>15048</v>
      </c>
      <c r="K3" s="79">
        <v>2709</v>
      </c>
      <c r="L3" s="76">
        <f aca="true" t="shared" si="0" ref="L3:L8">SUM(D3:K3)</f>
        <v>20056</v>
      </c>
    </row>
    <row r="4" spans="1:12" ht="16.5" thickBot="1">
      <c r="A4" s="43"/>
      <c r="B4" s="44" t="s">
        <v>57</v>
      </c>
      <c r="C4" s="44" t="s">
        <v>58</v>
      </c>
      <c r="D4" s="80"/>
      <c r="E4" s="80"/>
      <c r="F4" s="80">
        <v>18938</v>
      </c>
      <c r="G4" s="81">
        <v>1464</v>
      </c>
      <c r="H4" s="82">
        <v>2128</v>
      </c>
      <c r="I4" s="80"/>
      <c r="J4" s="83">
        <v>181563</v>
      </c>
      <c r="K4" s="84">
        <v>38235</v>
      </c>
      <c r="L4" s="76">
        <f t="shared" si="0"/>
        <v>242328</v>
      </c>
    </row>
    <row r="5" spans="1:12" ht="16.5" thickBot="1">
      <c r="A5" s="40">
        <v>2</v>
      </c>
      <c r="B5" s="41" t="s">
        <v>59</v>
      </c>
      <c r="C5" s="41" t="s">
        <v>56</v>
      </c>
      <c r="D5" s="76"/>
      <c r="E5" s="76">
        <v>102</v>
      </c>
      <c r="F5" s="76">
        <v>135</v>
      </c>
      <c r="G5" s="85">
        <v>16</v>
      </c>
      <c r="H5" s="76">
        <v>24</v>
      </c>
      <c r="I5" s="76"/>
      <c r="J5" s="78">
        <v>1664</v>
      </c>
      <c r="K5" s="79">
        <v>317</v>
      </c>
      <c r="L5" s="76">
        <f t="shared" si="0"/>
        <v>2258</v>
      </c>
    </row>
    <row r="6" spans="1:12" ht="16.5" thickBot="1">
      <c r="A6" s="43"/>
      <c r="B6" s="44" t="s">
        <v>60</v>
      </c>
      <c r="C6" s="44" t="s">
        <v>58</v>
      </c>
      <c r="D6" s="82"/>
      <c r="E6" s="82">
        <v>1250</v>
      </c>
      <c r="F6" s="82">
        <v>1310</v>
      </c>
      <c r="G6" s="81">
        <v>150</v>
      </c>
      <c r="H6" s="82">
        <v>222</v>
      </c>
      <c r="I6" s="82"/>
      <c r="J6" s="86">
        <v>197224</v>
      </c>
      <c r="K6" s="84">
        <v>6053</v>
      </c>
      <c r="L6" s="76">
        <f t="shared" si="0"/>
        <v>206209</v>
      </c>
    </row>
    <row r="7" spans="1:12" ht="16.5" thickBot="1">
      <c r="A7" s="40">
        <v>3</v>
      </c>
      <c r="B7" s="41" t="s">
        <v>61</v>
      </c>
      <c r="C7" s="41" t="s">
        <v>56</v>
      </c>
      <c r="D7" s="76"/>
      <c r="E7" s="76"/>
      <c r="F7" s="76">
        <v>13</v>
      </c>
      <c r="G7" s="85"/>
      <c r="H7" s="76"/>
      <c r="I7" s="76"/>
      <c r="J7" s="78">
        <v>50</v>
      </c>
      <c r="K7" s="79">
        <v>42</v>
      </c>
      <c r="L7" s="76">
        <f t="shared" si="0"/>
        <v>105</v>
      </c>
    </row>
    <row r="8" spans="1:12" ht="16.5" thickBot="1">
      <c r="A8" s="43"/>
      <c r="B8" s="44" t="s">
        <v>62</v>
      </c>
      <c r="C8" s="44" t="s">
        <v>58</v>
      </c>
      <c r="D8" s="82"/>
      <c r="E8" s="82"/>
      <c r="F8" s="82">
        <v>13</v>
      </c>
      <c r="G8" s="81"/>
      <c r="H8" s="82"/>
      <c r="I8" s="82"/>
      <c r="J8" s="86">
        <v>287</v>
      </c>
      <c r="K8" s="84">
        <v>1374</v>
      </c>
      <c r="L8" s="76">
        <f t="shared" si="0"/>
        <v>1674</v>
      </c>
    </row>
    <row r="9" spans="1:12" ht="16.5" thickBot="1">
      <c r="A9" s="40">
        <v>4</v>
      </c>
      <c r="B9" s="41" t="s">
        <v>63</v>
      </c>
      <c r="C9" s="41" t="s">
        <v>56</v>
      </c>
      <c r="D9" s="87"/>
      <c r="E9" s="87"/>
      <c r="F9" s="87">
        <v>5</v>
      </c>
      <c r="G9" s="85"/>
      <c r="H9" s="76"/>
      <c r="I9" s="76"/>
      <c r="J9" s="78">
        <v>96</v>
      </c>
      <c r="K9" s="79">
        <v>58</v>
      </c>
      <c r="L9" s="76">
        <f aca="true" t="shared" si="1" ref="L9:L14">SUM(D9:K9)</f>
        <v>159</v>
      </c>
    </row>
    <row r="10" spans="1:12" ht="16.5" thickBot="1">
      <c r="A10" s="43"/>
      <c r="B10" s="44" t="s">
        <v>64</v>
      </c>
      <c r="C10" s="44" t="s">
        <v>58</v>
      </c>
      <c r="D10" s="80"/>
      <c r="E10" s="80"/>
      <c r="F10" s="80">
        <v>10</v>
      </c>
      <c r="G10" s="81"/>
      <c r="H10" s="82"/>
      <c r="I10" s="80"/>
      <c r="J10" s="83">
        <v>543</v>
      </c>
      <c r="K10" s="84">
        <v>906</v>
      </c>
      <c r="L10" s="76">
        <f t="shared" si="1"/>
        <v>1459</v>
      </c>
    </row>
    <row r="11" spans="1:12" ht="16.5" thickBot="1">
      <c r="A11" s="40">
        <v>5</v>
      </c>
      <c r="B11" s="41" t="s">
        <v>65</v>
      </c>
      <c r="C11" s="41" t="s">
        <v>56</v>
      </c>
      <c r="D11" s="76">
        <v>173</v>
      </c>
      <c r="E11" s="76">
        <v>9</v>
      </c>
      <c r="F11" s="76">
        <f>12+271</f>
        <v>283</v>
      </c>
      <c r="G11" s="88">
        <v>76</v>
      </c>
      <c r="H11" s="76"/>
      <c r="I11" s="76">
        <v>37</v>
      </c>
      <c r="J11" s="78">
        <f>133+2010</f>
        <v>2143</v>
      </c>
      <c r="K11" s="79">
        <v>4612</v>
      </c>
      <c r="L11" s="76">
        <f t="shared" si="1"/>
        <v>7333</v>
      </c>
    </row>
    <row r="12" spans="1:12" ht="16.5" thickBot="1">
      <c r="A12" s="47"/>
      <c r="B12" s="44" t="s">
        <v>62</v>
      </c>
      <c r="C12" s="48" t="s">
        <v>58</v>
      </c>
      <c r="D12" s="80">
        <v>1263</v>
      </c>
      <c r="E12" s="82">
        <v>83</v>
      </c>
      <c r="F12" s="82">
        <f>40+1986</f>
        <v>2026</v>
      </c>
      <c r="G12" s="89">
        <v>553</v>
      </c>
      <c r="H12" s="80"/>
      <c r="I12" s="80">
        <v>284</v>
      </c>
      <c r="J12" s="83">
        <f>2364+16759</f>
        <v>19123</v>
      </c>
      <c r="K12" s="84">
        <v>35421</v>
      </c>
      <c r="L12" s="76">
        <f t="shared" si="1"/>
        <v>58753</v>
      </c>
    </row>
    <row r="13" spans="1:12" ht="16.5" thickBot="1">
      <c r="A13" s="40">
        <v>6</v>
      </c>
      <c r="B13" s="41" t="s">
        <v>66</v>
      </c>
      <c r="C13" s="41" t="s">
        <v>56</v>
      </c>
      <c r="D13" s="76"/>
      <c r="E13" s="87">
        <v>17</v>
      </c>
      <c r="F13" s="87">
        <v>38</v>
      </c>
      <c r="G13" s="88">
        <v>5</v>
      </c>
      <c r="H13" s="76">
        <v>12</v>
      </c>
      <c r="I13" s="76"/>
      <c r="J13" s="78">
        <v>816</v>
      </c>
      <c r="K13" s="79">
        <v>209</v>
      </c>
      <c r="L13" s="76">
        <f t="shared" si="1"/>
        <v>1097</v>
      </c>
    </row>
    <row r="14" spans="1:12" ht="16.5" thickBot="1">
      <c r="A14" s="47"/>
      <c r="B14" s="48" t="s">
        <v>64</v>
      </c>
      <c r="C14" s="48" t="s">
        <v>58</v>
      </c>
      <c r="D14" s="80"/>
      <c r="E14" s="80">
        <v>164</v>
      </c>
      <c r="F14" s="80">
        <v>152</v>
      </c>
      <c r="G14" s="89">
        <v>60</v>
      </c>
      <c r="H14" s="80">
        <v>130</v>
      </c>
      <c r="I14" s="80"/>
      <c r="J14" s="86">
        <v>7379</v>
      </c>
      <c r="K14" s="90">
        <v>4335</v>
      </c>
      <c r="L14" s="76">
        <f t="shared" si="1"/>
        <v>12220</v>
      </c>
    </row>
    <row r="15" spans="1:12" ht="15.75">
      <c r="A15" s="40">
        <v>7</v>
      </c>
      <c r="B15" s="41" t="s">
        <v>67</v>
      </c>
      <c r="C15" s="49"/>
      <c r="D15" s="91"/>
      <c r="E15" s="76">
        <f>SUM(E3+E5+E7+E9+E11+E13)</f>
        <v>409</v>
      </c>
      <c r="F15" s="76">
        <f aca="true" t="shared" si="2" ref="F15:L15">SUM(F3+F5+F7+F9+F11+F13)</f>
        <v>2223</v>
      </c>
      <c r="G15" s="76">
        <f t="shared" si="2"/>
        <v>255</v>
      </c>
      <c r="H15" s="76">
        <f t="shared" si="2"/>
        <v>147</v>
      </c>
      <c r="I15" s="76"/>
      <c r="J15" s="76">
        <f t="shared" si="2"/>
        <v>19817</v>
      </c>
      <c r="K15" s="76">
        <f t="shared" si="2"/>
        <v>7947</v>
      </c>
      <c r="L15" s="76">
        <f t="shared" si="2"/>
        <v>31008</v>
      </c>
    </row>
    <row r="16" spans="1:12" ht="16.5" thickBot="1">
      <c r="A16" s="43"/>
      <c r="B16" s="44" t="s">
        <v>68</v>
      </c>
      <c r="C16" s="44"/>
      <c r="D16" s="82"/>
      <c r="E16" s="82">
        <f>SUM(E4+E6+E8+E10+E12+E14)</f>
        <v>1497</v>
      </c>
      <c r="F16" s="82">
        <f aca="true" t="shared" si="3" ref="F16:L16">SUM(F4+F6+F8+F10+F12+F14)</f>
        <v>22449</v>
      </c>
      <c r="G16" s="82">
        <f t="shared" si="3"/>
        <v>2227</v>
      </c>
      <c r="H16" s="82">
        <f t="shared" si="3"/>
        <v>2480</v>
      </c>
      <c r="I16" s="82"/>
      <c r="J16" s="82">
        <f t="shared" si="3"/>
        <v>406119</v>
      </c>
      <c r="K16" s="82">
        <f t="shared" si="3"/>
        <v>86324</v>
      </c>
      <c r="L16" s="82">
        <f t="shared" si="3"/>
        <v>522643</v>
      </c>
    </row>
    <row r="18" ht="15">
      <c r="B18" s="50"/>
    </row>
    <row r="25" ht="12.75">
      <c r="J25" t="s">
        <v>69</v>
      </c>
    </row>
  </sheetData>
  <mergeCells count="2">
    <mergeCell ref="A1:B2"/>
    <mergeCell ref="D1:K1"/>
  </mergeCells>
  <printOptions horizontalCentered="1" verticalCentered="1"/>
  <pageMargins left="0.3937007874015748" right="0.3937007874015748" top="0.984251968503937" bottom="0.3937007874015748" header="0.5118110236220472" footer="0.31496062992125984"/>
  <pageSetup horizontalDpi="300" verticalDpi="300" orientation="landscape" paperSize="9" r:id="rId1"/>
  <headerFooter alignWithMargins="0">
    <oddHeader>&amp;C&amp;"Arial CE,Tučné"&amp;14
Prehľad síl nasadených na ochranu pred povodňami v roku 2004&amp;R&amp;12Príloha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5.125" style="0" customWidth="1"/>
    <col min="2" max="2" width="42.00390625" style="0" customWidth="1"/>
    <col min="3" max="8" width="7.25390625" style="0" customWidth="1"/>
    <col min="9" max="9" width="8.00390625" style="0" customWidth="1"/>
  </cols>
  <sheetData>
    <row r="1" spans="1:9" ht="20.25" customHeight="1" thickBot="1">
      <c r="A1" s="1"/>
      <c r="B1" s="146" t="s">
        <v>70</v>
      </c>
      <c r="C1" s="144" t="s">
        <v>71</v>
      </c>
      <c r="D1" s="144"/>
      <c r="E1" s="144"/>
      <c r="F1" s="144"/>
      <c r="G1" s="144"/>
      <c r="H1" s="145"/>
      <c r="I1" s="148" t="s">
        <v>72</v>
      </c>
    </row>
    <row r="2" spans="1:9" ht="78.75" customHeight="1" thickBot="1">
      <c r="A2" s="2"/>
      <c r="B2" s="147"/>
      <c r="C2" s="51" t="s">
        <v>73</v>
      </c>
      <c r="D2" s="51" t="s">
        <v>74</v>
      </c>
      <c r="E2" s="51" t="s">
        <v>75</v>
      </c>
      <c r="F2" s="51" t="s">
        <v>76</v>
      </c>
      <c r="G2" s="52" t="s">
        <v>77</v>
      </c>
      <c r="H2" s="53" t="s">
        <v>78</v>
      </c>
      <c r="I2" s="149"/>
    </row>
    <row r="3" spans="1:10" ht="21" customHeight="1">
      <c r="A3" s="7">
        <v>1</v>
      </c>
      <c r="B3" s="54" t="s">
        <v>79</v>
      </c>
      <c r="C3" s="55">
        <v>8</v>
      </c>
      <c r="D3" s="56">
        <v>33</v>
      </c>
      <c r="E3" s="56">
        <v>4</v>
      </c>
      <c r="F3" s="56">
        <v>1</v>
      </c>
      <c r="G3" s="56">
        <v>408</v>
      </c>
      <c r="H3" s="57">
        <v>90</v>
      </c>
      <c r="I3" s="42">
        <f>SUM(C3:H3)</f>
        <v>544</v>
      </c>
      <c r="J3" s="28"/>
    </row>
    <row r="4" spans="1:9" ht="21" customHeight="1">
      <c r="A4" s="13">
        <v>2</v>
      </c>
      <c r="B4" s="58" t="s">
        <v>80</v>
      </c>
      <c r="C4" s="59"/>
      <c r="D4" s="60">
        <v>11</v>
      </c>
      <c r="E4" s="60">
        <v>1</v>
      </c>
      <c r="F4" s="60">
        <v>4</v>
      </c>
      <c r="G4" s="60">
        <v>216</v>
      </c>
      <c r="H4" s="61">
        <v>31</v>
      </c>
      <c r="I4" s="62">
        <f aca="true" t="shared" si="0" ref="I4:I26">SUM(C4:H4)</f>
        <v>263</v>
      </c>
    </row>
    <row r="5" spans="1:9" ht="21" customHeight="1">
      <c r="A5" s="13">
        <v>3</v>
      </c>
      <c r="B5" s="58" t="s">
        <v>81</v>
      </c>
      <c r="C5" s="59"/>
      <c r="D5" s="60">
        <v>1</v>
      </c>
      <c r="E5" s="60"/>
      <c r="F5" s="60"/>
      <c r="G5" s="60">
        <v>8</v>
      </c>
      <c r="H5" s="61">
        <v>1</v>
      </c>
      <c r="I5" s="62">
        <f t="shared" si="0"/>
        <v>10</v>
      </c>
    </row>
    <row r="6" spans="1:9" ht="21" customHeight="1">
      <c r="A6" s="13">
        <v>4</v>
      </c>
      <c r="B6" s="58" t="s">
        <v>82</v>
      </c>
      <c r="C6" s="59">
        <v>5</v>
      </c>
      <c r="D6" s="60">
        <v>22</v>
      </c>
      <c r="E6" s="60">
        <v>5</v>
      </c>
      <c r="F6" s="60"/>
      <c r="G6" s="60">
        <v>357</v>
      </c>
      <c r="H6" s="61">
        <v>62</v>
      </c>
      <c r="I6" s="62">
        <f t="shared" si="0"/>
        <v>451</v>
      </c>
    </row>
    <row r="7" spans="1:9" ht="21" customHeight="1">
      <c r="A7" s="13">
        <v>5</v>
      </c>
      <c r="B7" s="58" t="s">
        <v>83</v>
      </c>
      <c r="C7" s="59"/>
      <c r="D7" s="60">
        <v>4</v>
      </c>
      <c r="E7" s="60"/>
      <c r="F7" s="60">
        <v>3</v>
      </c>
      <c r="G7" s="60">
        <v>28</v>
      </c>
      <c r="H7" s="61">
        <v>7</v>
      </c>
      <c r="I7" s="62">
        <f t="shared" si="0"/>
        <v>42</v>
      </c>
    </row>
    <row r="8" spans="1:9" ht="21" customHeight="1">
      <c r="A8" s="13">
        <v>6</v>
      </c>
      <c r="B8" s="58" t="s">
        <v>84</v>
      </c>
      <c r="C8" s="59"/>
      <c r="D8" s="60">
        <v>3</v>
      </c>
      <c r="E8" s="60">
        <v>1</v>
      </c>
      <c r="F8" s="60"/>
      <c r="G8" s="60">
        <v>31</v>
      </c>
      <c r="H8" s="61">
        <v>2</v>
      </c>
      <c r="I8" s="62">
        <f t="shared" si="0"/>
        <v>37</v>
      </c>
    </row>
    <row r="9" spans="1:9" ht="21" customHeight="1">
      <c r="A9" s="13">
        <v>7</v>
      </c>
      <c r="B9" s="58" t="s">
        <v>85</v>
      </c>
      <c r="C9" s="59"/>
      <c r="D9" s="60"/>
      <c r="E9" s="60"/>
      <c r="F9" s="60"/>
      <c r="G9" s="60">
        <v>9</v>
      </c>
      <c r="H9" s="61">
        <v>1</v>
      </c>
      <c r="I9" s="62">
        <f t="shared" si="0"/>
        <v>10</v>
      </c>
    </row>
    <row r="10" spans="1:9" ht="21" customHeight="1">
      <c r="A10" s="13">
        <v>8</v>
      </c>
      <c r="B10" s="58" t="s">
        <v>86</v>
      </c>
      <c r="C10" s="59"/>
      <c r="D10" s="60">
        <v>4</v>
      </c>
      <c r="E10" s="60"/>
      <c r="F10" s="60"/>
      <c r="G10" s="60">
        <v>50</v>
      </c>
      <c r="H10" s="61">
        <v>21</v>
      </c>
      <c r="I10" s="62">
        <f t="shared" si="0"/>
        <v>75</v>
      </c>
    </row>
    <row r="11" spans="1:9" ht="21" customHeight="1">
      <c r="A11" s="13">
        <v>9</v>
      </c>
      <c r="B11" s="58" t="s">
        <v>87</v>
      </c>
      <c r="C11" s="59">
        <v>13</v>
      </c>
      <c r="D11" s="60">
        <v>24</v>
      </c>
      <c r="E11" s="60">
        <v>5</v>
      </c>
      <c r="F11" s="60">
        <v>3</v>
      </c>
      <c r="G11" s="60">
        <v>193</v>
      </c>
      <c r="H11" s="61">
        <v>37</v>
      </c>
      <c r="I11" s="62">
        <f t="shared" si="0"/>
        <v>275</v>
      </c>
    </row>
    <row r="12" spans="1:9" ht="21" customHeight="1">
      <c r="A12" s="13">
        <v>10</v>
      </c>
      <c r="B12" s="58" t="s">
        <v>88</v>
      </c>
      <c r="C12" s="59">
        <v>2</v>
      </c>
      <c r="D12" s="60">
        <v>13</v>
      </c>
      <c r="E12" s="60">
        <v>4</v>
      </c>
      <c r="F12" s="60">
        <v>2</v>
      </c>
      <c r="G12" s="60">
        <v>198</v>
      </c>
      <c r="H12" s="61">
        <v>34</v>
      </c>
      <c r="I12" s="62">
        <f t="shared" si="0"/>
        <v>253</v>
      </c>
    </row>
    <row r="13" spans="1:9" ht="21" customHeight="1">
      <c r="A13" s="13">
        <v>11</v>
      </c>
      <c r="B13" s="58" t="s">
        <v>89</v>
      </c>
      <c r="C13" s="59">
        <v>5</v>
      </c>
      <c r="D13" s="60">
        <v>7</v>
      </c>
      <c r="E13" s="60">
        <v>4</v>
      </c>
      <c r="F13" s="60">
        <v>2</v>
      </c>
      <c r="G13" s="60">
        <v>101</v>
      </c>
      <c r="H13" s="61">
        <v>8</v>
      </c>
      <c r="I13" s="62">
        <f t="shared" si="0"/>
        <v>127</v>
      </c>
    </row>
    <row r="14" spans="1:9" ht="21" customHeight="1">
      <c r="A14" s="13">
        <v>12</v>
      </c>
      <c r="B14" s="58" t="s">
        <v>90</v>
      </c>
      <c r="C14" s="59"/>
      <c r="D14" s="60">
        <v>38</v>
      </c>
      <c r="E14" s="60"/>
      <c r="F14" s="60">
        <v>1</v>
      </c>
      <c r="G14" s="60">
        <v>493</v>
      </c>
      <c r="H14" s="61">
        <v>30</v>
      </c>
      <c r="I14" s="62">
        <f t="shared" si="0"/>
        <v>562</v>
      </c>
    </row>
    <row r="15" spans="1:9" ht="21" customHeight="1">
      <c r="A15" s="13">
        <v>13</v>
      </c>
      <c r="B15" s="58" t="s">
        <v>91</v>
      </c>
      <c r="C15" s="59">
        <v>2</v>
      </c>
      <c r="D15" s="60">
        <v>36</v>
      </c>
      <c r="E15" s="60">
        <v>58</v>
      </c>
      <c r="F15" s="60">
        <v>1</v>
      </c>
      <c r="G15" s="60">
        <v>1167</v>
      </c>
      <c r="H15" s="61">
        <v>215</v>
      </c>
      <c r="I15" s="62">
        <f t="shared" si="0"/>
        <v>1479</v>
      </c>
    </row>
    <row r="16" spans="1:9" ht="21" customHeight="1">
      <c r="A16" s="13">
        <v>14</v>
      </c>
      <c r="B16" s="58" t="s">
        <v>92</v>
      </c>
      <c r="C16" s="59">
        <v>13</v>
      </c>
      <c r="D16" s="60">
        <v>3</v>
      </c>
      <c r="E16" s="60"/>
      <c r="F16" s="60">
        <v>2</v>
      </c>
      <c r="G16" s="60">
        <v>121</v>
      </c>
      <c r="H16" s="61">
        <v>12</v>
      </c>
      <c r="I16" s="62">
        <f t="shared" si="0"/>
        <v>151</v>
      </c>
    </row>
    <row r="17" spans="1:9" ht="21" customHeight="1">
      <c r="A17" s="13">
        <v>15</v>
      </c>
      <c r="B17" s="58" t="s">
        <v>93</v>
      </c>
      <c r="C17" s="59"/>
      <c r="D17" s="60">
        <v>312</v>
      </c>
      <c r="E17" s="60">
        <v>1</v>
      </c>
      <c r="F17" s="60"/>
      <c r="G17" s="60">
        <v>7</v>
      </c>
      <c r="H17" s="61">
        <v>5</v>
      </c>
      <c r="I17" s="62">
        <f t="shared" si="0"/>
        <v>325</v>
      </c>
    </row>
    <row r="18" spans="1:9" ht="21" customHeight="1">
      <c r="A18" s="13">
        <v>16</v>
      </c>
      <c r="B18" s="58" t="s">
        <v>94</v>
      </c>
      <c r="C18" s="59"/>
      <c r="D18" s="60"/>
      <c r="E18" s="60"/>
      <c r="F18" s="60"/>
      <c r="G18" s="60">
        <v>3</v>
      </c>
      <c r="H18" s="61">
        <v>2</v>
      </c>
      <c r="I18" s="62">
        <f t="shared" si="0"/>
        <v>5</v>
      </c>
    </row>
    <row r="19" spans="1:9" ht="21" customHeight="1">
      <c r="A19" s="13">
        <v>17</v>
      </c>
      <c r="B19" s="58" t="s">
        <v>95</v>
      </c>
      <c r="C19" s="59"/>
      <c r="D19" s="60"/>
      <c r="E19" s="60"/>
      <c r="F19" s="60"/>
      <c r="G19" s="60">
        <v>1</v>
      </c>
      <c r="H19" s="61"/>
      <c r="I19" s="62">
        <f t="shared" si="0"/>
        <v>1</v>
      </c>
    </row>
    <row r="20" spans="1:9" ht="21" customHeight="1">
      <c r="A20" s="13">
        <v>18</v>
      </c>
      <c r="B20" s="58" t="s">
        <v>96</v>
      </c>
      <c r="C20" s="59"/>
      <c r="D20" s="60"/>
      <c r="E20" s="60"/>
      <c r="F20" s="60"/>
      <c r="G20" s="60"/>
      <c r="H20" s="61">
        <v>2</v>
      </c>
      <c r="I20" s="62">
        <f t="shared" si="0"/>
        <v>2</v>
      </c>
    </row>
    <row r="21" spans="1:9" ht="21" customHeight="1">
      <c r="A21" s="13">
        <v>19</v>
      </c>
      <c r="B21" s="58" t="s">
        <v>97</v>
      </c>
      <c r="C21" s="59">
        <v>2</v>
      </c>
      <c r="D21" s="60">
        <v>10</v>
      </c>
      <c r="E21" s="60">
        <v>1</v>
      </c>
      <c r="F21" s="60"/>
      <c r="G21" s="60">
        <v>187</v>
      </c>
      <c r="H21" s="61">
        <v>19</v>
      </c>
      <c r="I21" s="62">
        <f t="shared" si="0"/>
        <v>219</v>
      </c>
    </row>
    <row r="22" spans="1:9" ht="21" customHeight="1">
      <c r="A22" s="13">
        <v>20</v>
      </c>
      <c r="B22" s="58" t="s">
        <v>105</v>
      </c>
      <c r="C22" s="59"/>
      <c r="D22" s="60"/>
      <c r="E22" s="60"/>
      <c r="F22" s="60"/>
      <c r="G22" s="60">
        <v>7895</v>
      </c>
      <c r="H22" s="61">
        <v>3856</v>
      </c>
      <c r="I22" s="62">
        <f t="shared" si="0"/>
        <v>11751</v>
      </c>
    </row>
    <row r="23" spans="1:9" ht="21" customHeight="1">
      <c r="A23" s="13">
        <v>21</v>
      </c>
      <c r="B23" s="58" t="s">
        <v>98</v>
      </c>
      <c r="C23" s="59"/>
      <c r="D23" s="60"/>
      <c r="E23" s="60"/>
      <c r="F23" s="60"/>
      <c r="G23" s="60">
        <v>865</v>
      </c>
      <c r="H23" s="61">
        <v>490</v>
      </c>
      <c r="I23" s="62">
        <f t="shared" si="0"/>
        <v>1355</v>
      </c>
    </row>
    <row r="24" spans="1:9" ht="21" customHeight="1">
      <c r="A24" s="13">
        <v>22</v>
      </c>
      <c r="B24" s="58" t="s">
        <v>99</v>
      </c>
      <c r="C24" s="59"/>
      <c r="D24" s="60">
        <v>323</v>
      </c>
      <c r="E24" s="60"/>
      <c r="F24" s="60"/>
      <c r="G24" s="60">
        <v>11033</v>
      </c>
      <c r="H24" s="61">
        <v>21767</v>
      </c>
      <c r="I24" s="62">
        <f t="shared" si="0"/>
        <v>33123</v>
      </c>
    </row>
    <row r="25" spans="1:9" ht="21" customHeight="1">
      <c r="A25" s="13">
        <v>23</v>
      </c>
      <c r="B25" s="58" t="s">
        <v>106</v>
      </c>
      <c r="C25" s="59"/>
      <c r="D25" s="60">
        <v>555</v>
      </c>
      <c r="E25" s="60">
        <v>20</v>
      </c>
      <c r="F25" s="60"/>
      <c r="G25" s="60">
        <v>10099</v>
      </c>
      <c r="H25" s="61">
        <v>1128</v>
      </c>
      <c r="I25" s="62">
        <f t="shared" si="0"/>
        <v>11802</v>
      </c>
    </row>
    <row r="26" spans="1:9" ht="21" customHeight="1">
      <c r="A26" s="13">
        <v>24</v>
      </c>
      <c r="B26" s="58" t="s">
        <v>107</v>
      </c>
      <c r="C26" s="59"/>
      <c r="D26" s="60">
        <v>426</v>
      </c>
      <c r="E26" s="60">
        <v>10</v>
      </c>
      <c r="F26" s="60"/>
      <c r="G26" s="60">
        <v>16469</v>
      </c>
      <c r="H26" s="61">
        <v>630</v>
      </c>
      <c r="I26" s="62">
        <f t="shared" si="0"/>
        <v>17535</v>
      </c>
    </row>
    <row r="27" spans="1:9" ht="21" customHeight="1">
      <c r="A27" s="63">
        <v>25</v>
      </c>
      <c r="B27" s="64" t="s">
        <v>100</v>
      </c>
      <c r="C27" s="60"/>
      <c r="D27" s="60"/>
      <c r="E27" s="60"/>
      <c r="F27" s="60"/>
      <c r="G27" s="60">
        <v>2</v>
      </c>
      <c r="H27" s="65"/>
      <c r="I27" s="62">
        <f>SUM(C27:H27)</f>
        <v>2</v>
      </c>
    </row>
    <row r="28" spans="1:9" ht="21" customHeight="1">
      <c r="A28" s="26">
        <v>28</v>
      </c>
      <c r="B28" s="66" t="s">
        <v>101</v>
      </c>
      <c r="C28" s="67"/>
      <c r="D28" s="68"/>
      <c r="E28" s="68">
        <v>3</v>
      </c>
      <c r="F28" s="68"/>
      <c r="G28" s="68">
        <v>15</v>
      </c>
      <c r="H28" s="69">
        <v>5</v>
      </c>
      <c r="I28" s="62">
        <f>SUM(C28:H28)</f>
        <v>23</v>
      </c>
    </row>
    <row r="29" spans="1:9" ht="21" customHeight="1">
      <c r="A29" s="26">
        <v>29</v>
      </c>
      <c r="B29" s="66" t="s">
        <v>102</v>
      </c>
      <c r="C29" s="67"/>
      <c r="D29" s="68"/>
      <c r="E29" s="68"/>
      <c r="F29" s="68"/>
      <c r="G29" s="68">
        <v>1</v>
      </c>
      <c r="H29" s="69"/>
      <c r="I29" s="62">
        <f>SUM(C29:H29)</f>
        <v>1</v>
      </c>
    </row>
    <row r="30" spans="1:9" ht="21" customHeight="1">
      <c r="A30" s="26">
        <v>30</v>
      </c>
      <c r="B30" s="66" t="s">
        <v>103</v>
      </c>
      <c r="C30" s="67"/>
      <c r="D30" s="68"/>
      <c r="E30" s="68"/>
      <c r="F30" s="68"/>
      <c r="G30" s="68">
        <v>1</v>
      </c>
      <c r="H30" s="69"/>
      <c r="I30" s="62">
        <f>SUM(C30:H30)</f>
        <v>1</v>
      </c>
    </row>
    <row r="31" spans="1:10" ht="21" customHeight="1" thickBot="1">
      <c r="A31" s="29">
        <v>31</v>
      </c>
      <c r="B31" s="70" t="s">
        <v>104</v>
      </c>
      <c r="C31" s="71"/>
      <c r="D31" s="72"/>
      <c r="E31" s="72"/>
      <c r="F31" s="72"/>
      <c r="G31" s="72">
        <v>2</v>
      </c>
      <c r="H31" s="45"/>
      <c r="I31" s="46">
        <f>SUM(C31:H31)</f>
        <v>2</v>
      </c>
      <c r="J31" s="28"/>
    </row>
  </sheetData>
  <mergeCells count="3">
    <mergeCell ref="B1:B2"/>
    <mergeCell ref="C1:H1"/>
    <mergeCell ref="I1:I2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5" r:id="rId3"/>
  <headerFooter alignWithMargins="0">
    <oddHeader>&amp;C&amp;"Arial CE,Tučné"&amp;14
Prehľad prostriedkov použitých na ochranu pred povodňami v roku 2004&amp;R&amp;12Príloha č.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4" sqref="F4"/>
    </sheetView>
  </sheetViews>
  <sheetFormatPr defaultColWidth="9.00390625" defaultRowHeight="12.75"/>
  <cols>
    <col min="1" max="1" width="25.75390625" style="0" customWidth="1"/>
  </cols>
  <sheetData>
    <row r="1" spans="1:13" ht="31.5" customHeight="1" thickBot="1">
      <c r="A1" s="135" t="s">
        <v>110</v>
      </c>
      <c r="B1" s="143" t="s">
        <v>111</v>
      </c>
      <c r="C1" s="144"/>
      <c r="D1" s="144"/>
      <c r="E1" s="144"/>
      <c r="F1" s="144"/>
      <c r="G1" s="145"/>
      <c r="H1" s="150" t="s">
        <v>112</v>
      </c>
      <c r="I1" s="154" t="s">
        <v>113</v>
      </c>
      <c r="J1" s="155"/>
      <c r="K1" s="156"/>
      <c r="L1" s="150" t="s">
        <v>114</v>
      </c>
      <c r="M1" s="150" t="s">
        <v>115</v>
      </c>
    </row>
    <row r="2" spans="1:13" ht="169.5" thickBot="1">
      <c r="A2" s="153"/>
      <c r="B2" s="92" t="s">
        <v>2</v>
      </c>
      <c r="C2" s="93" t="s">
        <v>3</v>
      </c>
      <c r="D2" s="94" t="s">
        <v>54</v>
      </c>
      <c r="E2" s="93" t="s">
        <v>5</v>
      </c>
      <c r="F2" s="95" t="s">
        <v>6</v>
      </c>
      <c r="G2" s="94" t="s">
        <v>7</v>
      </c>
      <c r="H2" s="151"/>
      <c r="I2" s="96" t="s">
        <v>116</v>
      </c>
      <c r="J2" s="97" t="s">
        <v>117</v>
      </c>
      <c r="K2" s="96" t="s">
        <v>118</v>
      </c>
      <c r="L2" s="151"/>
      <c r="M2" s="152"/>
    </row>
    <row r="3" spans="1:13" ht="33" customHeight="1" thickBot="1">
      <c r="A3" s="98" t="s">
        <v>119</v>
      </c>
      <c r="B3" s="99">
        <v>221</v>
      </c>
      <c r="C3" s="100">
        <v>3117.4</v>
      </c>
      <c r="D3" s="101">
        <v>447</v>
      </c>
      <c r="E3" s="102">
        <v>65</v>
      </c>
      <c r="F3" s="103">
        <v>20271</v>
      </c>
      <c r="G3" s="104">
        <v>4783</v>
      </c>
      <c r="H3" s="105">
        <v>28904.4</v>
      </c>
      <c r="I3" s="106">
        <v>2968</v>
      </c>
      <c r="J3" s="99">
        <v>198</v>
      </c>
      <c r="K3" s="101">
        <v>266</v>
      </c>
      <c r="L3" s="107">
        <v>3432</v>
      </c>
      <c r="M3" s="108">
        <v>32336.4</v>
      </c>
    </row>
    <row r="4" spans="1:13" ht="15">
      <c r="A4" s="109" t="s">
        <v>120</v>
      </c>
      <c r="B4" s="110"/>
      <c r="C4" s="111"/>
      <c r="D4" s="111"/>
      <c r="E4" s="112"/>
      <c r="F4" s="110"/>
      <c r="G4" s="111"/>
      <c r="H4" s="107"/>
      <c r="I4" s="113"/>
      <c r="J4" s="110"/>
      <c r="K4" s="113"/>
      <c r="L4" s="114"/>
      <c r="M4" s="115"/>
    </row>
    <row r="5" spans="1:13" ht="15">
      <c r="A5" s="109" t="s">
        <v>121</v>
      </c>
      <c r="B5" s="110"/>
      <c r="C5" s="111"/>
      <c r="D5" s="111">
        <v>42</v>
      </c>
      <c r="E5" s="112">
        <v>7</v>
      </c>
      <c r="F5" s="110">
        <v>105.255</v>
      </c>
      <c r="G5" s="111">
        <v>853</v>
      </c>
      <c r="H5" s="116">
        <v>1007.255</v>
      </c>
      <c r="I5" s="113">
        <v>1210</v>
      </c>
      <c r="J5" s="110">
        <v>123.158</v>
      </c>
      <c r="K5" s="113">
        <v>40</v>
      </c>
      <c r="L5" s="117">
        <v>1373.158</v>
      </c>
      <c r="M5" s="118">
        <v>2380.413</v>
      </c>
    </row>
    <row r="6" spans="1:13" ht="37.5" customHeight="1">
      <c r="A6" s="109" t="s">
        <v>122</v>
      </c>
      <c r="B6" s="110"/>
      <c r="C6" s="111"/>
      <c r="D6" s="111"/>
      <c r="E6" s="112"/>
      <c r="F6" s="110">
        <v>36.302</v>
      </c>
      <c r="G6" s="111">
        <v>162</v>
      </c>
      <c r="H6" s="119">
        <v>198.302</v>
      </c>
      <c r="I6" s="113">
        <v>368</v>
      </c>
      <c r="J6" s="110"/>
      <c r="K6" s="113">
        <v>5</v>
      </c>
      <c r="L6" s="117">
        <v>373</v>
      </c>
      <c r="M6" s="118">
        <v>571.302</v>
      </c>
    </row>
    <row r="7" spans="1:13" ht="36" customHeight="1" thickBot="1">
      <c r="A7" s="120" t="s">
        <v>123</v>
      </c>
      <c r="B7" s="121"/>
      <c r="C7" s="122">
        <v>3117</v>
      </c>
      <c r="D7" s="122"/>
      <c r="E7" s="123">
        <v>40</v>
      </c>
      <c r="F7" s="121">
        <v>20066.98</v>
      </c>
      <c r="G7" s="122">
        <v>696</v>
      </c>
      <c r="H7" s="105">
        <v>23919.98</v>
      </c>
      <c r="I7" s="124">
        <v>367</v>
      </c>
      <c r="J7" s="121">
        <v>40</v>
      </c>
      <c r="K7" s="124">
        <v>221</v>
      </c>
      <c r="L7" s="125">
        <v>628</v>
      </c>
      <c r="M7" s="126">
        <v>24547.98</v>
      </c>
    </row>
    <row r="8" spans="1:13" ht="35.25" customHeight="1" thickBot="1">
      <c r="A8" s="127" t="s">
        <v>124</v>
      </c>
      <c r="B8" s="99"/>
      <c r="C8" s="128"/>
      <c r="D8" s="128"/>
      <c r="E8" s="129"/>
      <c r="F8" s="99"/>
      <c r="G8" s="104"/>
      <c r="H8" s="105"/>
      <c r="I8" s="106"/>
      <c r="J8" s="99"/>
      <c r="K8" s="101"/>
      <c r="L8" s="107"/>
      <c r="M8" s="130"/>
    </row>
    <row r="9" spans="1:13" ht="35.25" customHeight="1" thickBot="1">
      <c r="A9" s="120" t="s">
        <v>125</v>
      </c>
      <c r="B9" s="103"/>
      <c r="C9" s="100"/>
      <c r="D9" s="100"/>
      <c r="E9" s="102"/>
      <c r="F9" s="103"/>
      <c r="G9" s="100"/>
      <c r="H9" s="105"/>
      <c r="I9" s="124"/>
      <c r="J9" s="121"/>
      <c r="K9" s="122"/>
      <c r="L9" s="131"/>
      <c r="M9" s="108"/>
    </row>
    <row r="10" spans="1:13" ht="51" customHeight="1" thickBot="1">
      <c r="A10" s="132" t="s">
        <v>126</v>
      </c>
      <c r="B10" s="133">
        <v>221</v>
      </c>
      <c r="C10" s="105">
        <v>3117.4</v>
      </c>
      <c r="D10" s="105">
        <v>447</v>
      </c>
      <c r="E10" s="105">
        <v>65</v>
      </c>
      <c r="F10" s="105">
        <v>20271</v>
      </c>
      <c r="G10" s="105">
        <v>4783</v>
      </c>
      <c r="H10" s="105">
        <v>28904.4</v>
      </c>
      <c r="I10" s="134">
        <v>2968</v>
      </c>
      <c r="J10" s="134">
        <v>198</v>
      </c>
      <c r="K10" s="134">
        <v>266</v>
      </c>
      <c r="L10" s="134">
        <v>3432</v>
      </c>
      <c r="M10" s="134">
        <v>32336.4</v>
      </c>
    </row>
  </sheetData>
  <mergeCells count="6">
    <mergeCell ref="L1:L2"/>
    <mergeCell ref="M1:M2"/>
    <mergeCell ref="A1:A2"/>
    <mergeCell ref="B1:G1"/>
    <mergeCell ref="H1:H2"/>
    <mergeCell ref="I1:K1"/>
  </mergeCells>
  <printOptions/>
  <pageMargins left="0.5905511811023623" right="0.5905511811023623" top="1.05" bottom="0.984251968503937" header="0.39" footer="0.5118110236220472"/>
  <pageSetup orientation="landscape" paperSize="9" r:id="rId1"/>
  <headerFooter alignWithMargins="0">
    <oddHeader>&amp;C&amp;"Arial CE,Tučné"&amp;12
Náklady na výkon záchranných prác obcí, obvodných úradov, krajských úradov a zložiek Ministerstva vnútra SR počas povodní v roku 2004&amp;R&amp;"Arial CE,Tučné"Príloha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shadow</dc:creator>
  <cp:keywords/>
  <dc:description/>
  <cp:lastModifiedBy>shadow</cp:lastModifiedBy>
  <cp:lastPrinted>2004-09-23T12:46:27Z</cp:lastPrinted>
  <dcterms:created xsi:type="dcterms:W3CDTF">2004-09-08T11:28:13Z</dcterms:created>
  <dcterms:modified xsi:type="dcterms:W3CDTF">2004-09-23T12:47:53Z</dcterms:modified>
  <cp:category/>
  <cp:version/>
  <cp:contentType/>
  <cp:contentStatus/>
</cp:coreProperties>
</file>