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6315" windowHeight="6540" tabRatio="838" activeTab="0"/>
  </bookViews>
  <sheets>
    <sheet name="priloha_3" sheetId="1" r:id="rId1"/>
  </sheets>
  <definedNames/>
  <calcPr fullCalcOnLoad="1"/>
</workbook>
</file>

<file path=xl/sharedStrings.xml><?xml version="1.0" encoding="utf-8"?>
<sst xmlns="http://schemas.openxmlformats.org/spreadsheetml/2006/main" count="95" uniqueCount="63">
  <si>
    <t>1.</t>
  </si>
  <si>
    <t xml:space="preserve">z toho: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</si>
  <si>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</si>
  <si>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</si>
  <si>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</si>
  <si>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</si>
  <si>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</si>
  <si>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</si>
  <si>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</si>
  <si>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</si>
  <si>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</si>
  <si>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Č. r.</t>
  </si>
  <si>
    <t>z toho:</t>
  </si>
  <si>
    <t>11.</t>
  </si>
  <si>
    <t>12.</t>
  </si>
  <si>
    <t xml:space="preserve">Náklady na finančné činnosti </t>
  </si>
  <si>
    <t xml:space="preserve">Náklady spojené s poisťovacou činnosťou </t>
  </si>
  <si>
    <t xml:space="preserve">- tvorba opravných položiek </t>
  </si>
  <si>
    <t xml:space="preserve">Tvorba rezerv a opravných položiek z poisťovacích činností </t>
  </si>
  <si>
    <t>- tvorba opravných položiek</t>
  </si>
  <si>
    <t xml:space="preserve">Mimoriadne náklady </t>
  </si>
  <si>
    <t>Hospodársky výsledok pred zdanením</t>
  </si>
  <si>
    <t>NÁKLADY SPOLU</t>
  </si>
  <si>
    <t>Výnosy z finančných činností</t>
  </si>
  <si>
    <t xml:space="preserve">Výnosy spojené s poisťovacou činnosťou </t>
  </si>
  <si>
    <t xml:space="preserve">Použitie rezerv a opravných položiek z bankových činností </t>
  </si>
  <si>
    <t xml:space="preserve">- použitie opravných položiek </t>
  </si>
  <si>
    <t xml:space="preserve">Použitie rezerv a opravných položiek z poisťovacích činností </t>
  </si>
  <si>
    <t>- použitie opravných položiek</t>
  </si>
  <si>
    <t>Ostatné prevádzkové výnosy</t>
  </si>
  <si>
    <t>Mimoriadne výnosy</t>
  </si>
  <si>
    <t>VÝNOSY SPOLU</t>
  </si>
  <si>
    <t>- použitie  rezerv</t>
  </si>
  <si>
    <t>- tvorba rezerv</t>
  </si>
  <si>
    <t xml:space="preserve">- tvorba rezerv </t>
  </si>
  <si>
    <t>Ostatné prevádzkové náklady</t>
  </si>
  <si>
    <t xml:space="preserve">Všeobecné prevádzkové náklady </t>
  </si>
  <si>
    <t>Daň z príjmov</t>
  </si>
  <si>
    <t>Index</t>
  </si>
  <si>
    <t>NÁKLADY (v tis. Sk)</t>
  </si>
  <si>
    <t>VÝNOSY (v tis. Sk)</t>
  </si>
  <si>
    <t>Tvorba rezerv a opravných položiek z prevádzkovej činnosti</t>
  </si>
  <si>
    <t>Náklady spolu bez dane z príjmov</t>
  </si>
  <si>
    <t>Použitie rezerv a opravných položiek z prevádzkovej činnosti</t>
  </si>
  <si>
    <t>Očak. skut.</t>
  </si>
  <si>
    <t>Rozpočet</t>
  </si>
  <si>
    <t xml:space="preserve">  z toho: - výnosy z refinančných úverov</t>
  </si>
  <si>
    <t>- ostatné výnosy</t>
  </si>
  <si>
    <t>- použitie rezerv</t>
  </si>
  <si>
    <t>Príloha č. 3</t>
  </si>
  <si>
    <t>- výnosy z operácií s cennými papiermi (vrátane ŠPP)</t>
  </si>
  <si>
    <t>na rok 2002</t>
  </si>
  <si>
    <t>- výnosy z účtov v bankách</t>
  </si>
  <si>
    <t>Index v %</t>
  </si>
  <si>
    <t>oč.skut. / rozp.</t>
  </si>
  <si>
    <t>-</t>
  </si>
  <si>
    <t xml:space="preserve">Tvorba rezerv a opravných položiek z bankových činností </t>
  </si>
  <si>
    <t>Hospodársky výsledok po zdanení</t>
  </si>
  <si>
    <t>- výnosy z bankových (úverových a záručných) aktivít</t>
  </si>
  <si>
    <t>rozp. 2003 / oč.skut. 2002</t>
  </si>
  <si>
    <t>za rok 2002</t>
  </si>
  <si>
    <t>na rok 2003</t>
  </si>
  <si>
    <t>Rozpočet nákladov a výnosov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</si>
</sst>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_-;\-* #,##0_-;_-* &quot;-&quot;??_-;_-@_-"/>
    <numFmt numFmtId="165" formatCode="0."/>
    <numFmt numFmtId="166" formatCode="_-* #,##0.0000\ _S_k_-;\-* #,##0.0000\ _S_k_-;_-* &quot;-&quot;??\ _S_k_-;_-@_-"/>
    <numFmt numFmtId="167" formatCode="#,##0.0"/>
    <numFmt numFmtId="168" formatCode="d/m"/>
    <numFmt numFmtId="169" formatCode="#,##0.00_ ;\-#,##0.00\ "/>
    <numFmt numFmtId="170" formatCode="#,##0_ ;\-#,##0\ "/>
    <numFmt numFmtId="171" formatCode="0.0%"/>
    <numFmt numFmtId="172" formatCode="d/m/yy"/>
    <numFmt numFmtId="173" formatCode="d/mmmm\ yyyy"/>
  </numFmts>
  <fonts count="7">
    <font>
      <sz val="10"/>
      <name val="Arial CE"/>
      <family val="0"/>
    </font>
    <font>
      <sz val="10"/>
      <name val="AT*Switzerland"/>
      <family val="0"/>
    </font>
    <font>
      <b/>
      <sz val="10"/>
      <name val="AT*Switzerland"/>
      <family val="0"/>
    </font>
    <font>
      <b/>
      <sz val="12"/>
      <name val="AT*Switzerland"/>
      <family val="0"/>
    </font>
    <font>
      <b/>
      <sz val="14"/>
      <name val="AT*Switzerland"/>
      <family val="0"/>
    </font>
    <font>
      <b/>
      <sz val="10"/>
      <name val="Arial CE"/>
      <family val="0"/>
    </font>
    <font>
      <sz val="12"/>
      <name val="AT*Switzerland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3" fontId="0" fillId="0" borderId="0" xfId="0" applyAlignment="1">
      <alignment/>
    </xf>
    <xf numFmtId="49" fontId="2" fillId="0" borderId="1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3" fontId="1" fillId="0" borderId="0" xfId="0" applyFont="1" applyAlignment="1">
      <alignment/>
    </xf>
    <xf numFmtId="49" fontId="2" fillId="0" borderId="5" xfId="0" applyNumberFormat="1" applyFont="1" applyBorder="1" applyAlignment="1">
      <alignment horizontal="left" vertical="center" wrapText="1"/>
    </xf>
    <xf numFmtId="3" fontId="2" fillId="2" borderId="7" xfId="0" applyNumberFormat="1" applyFont="1" applyFill="1" applyBorder="1" applyAlignment="1">
      <alignment horizontal="right" vertical="center" wrapText="1"/>
    </xf>
    <xf numFmtId="165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left" vertical="center" wrapText="1"/>
    </xf>
    <xf numFmtId="165" fontId="1" fillId="0" borderId="2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left" vertical="center" wrapText="1"/>
    </xf>
    <xf numFmtId="165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165" fontId="1" fillId="0" borderId="5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165" fontId="1" fillId="0" borderId="10" xfId="0" applyNumberFormat="1" applyFont="1" applyBorder="1" applyAlignment="1">
      <alignment horizontal="center"/>
    </xf>
    <xf numFmtId="3" fontId="2" fillId="2" borderId="7" xfId="0" applyFont="1" applyFill="1" applyBorder="1" applyAlignment="1">
      <alignment vertical="center"/>
    </xf>
    <xf numFmtId="3" fontId="1" fillId="3" borderId="1" xfId="0" applyFont="1" applyFill="1" applyBorder="1" applyAlignment="1">
      <alignment/>
    </xf>
    <xf numFmtId="3" fontId="2" fillId="3" borderId="1" xfId="0" applyFont="1" applyFill="1" applyBorder="1" applyAlignment="1">
      <alignment horizontal="center"/>
    </xf>
    <xf numFmtId="14" fontId="2" fillId="3" borderId="10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49" fontId="2" fillId="3" borderId="15" xfId="0" applyNumberFormat="1" applyFont="1" applyFill="1" applyBorder="1" applyAlignment="1">
      <alignment horizontal="center" vertical="center" shrinkToFit="1"/>
    </xf>
    <xf numFmtId="3" fontId="2" fillId="3" borderId="10" xfId="0" applyFont="1" applyFill="1" applyBorder="1" applyAlignment="1">
      <alignment horizontal="centerContinuous"/>
    </xf>
    <xf numFmtId="165" fontId="2" fillId="0" borderId="1" xfId="0" applyNumberFormat="1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Fill="1" applyBorder="1" applyAlignment="1">
      <alignment horizontal="right" vertical="center" wrapText="1"/>
    </xf>
    <xf numFmtId="3" fontId="1" fillId="0" borderId="2" xfId="0" applyNumberFormat="1" applyFont="1" applyFill="1" applyBorder="1" applyAlignment="1">
      <alignment horizontal="right" vertical="center" wrapText="1"/>
    </xf>
    <xf numFmtId="3" fontId="1" fillId="0" borderId="16" xfId="0" applyNumberFormat="1" applyFont="1" applyFill="1" applyBorder="1" applyAlignment="1">
      <alignment horizontal="right" vertical="center" wrapText="1"/>
    </xf>
    <xf numFmtId="3" fontId="1" fillId="0" borderId="4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3" fontId="1" fillId="0" borderId="3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49" fontId="2" fillId="0" borderId="17" xfId="0" applyNumberFormat="1" applyFont="1" applyBorder="1" applyAlignment="1">
      <alignment horizontal="left" vertical="center" wrapText="1"/>
    </xf>
    <xf numFmtId="3" fontId="2" fillId="0" borderId="1" xfId="0" applyFont="1" applyFill="1" applyBorder="1" applyAlignment="1">
      <alignment vertical="center"/>
    </xf>
    <xf numFmtId="3" fontId="1" fillId="0" borderId="2" xfId="0" applyFont="1" applyFill="1" applyBorder="1" applyAlignment="1">
      <alignment/>
    </xf>
    <xf numFmtId="49" fontId="2" fillId="2" borderId="8" xfId="0" applyNumberFormat="1" applyFont="1" applyFill="1" applyBorder="1" applyAlignment="1">
      <alignment horizontal="left" vertical="center" wrapText="1"/>
    </xf>
    <xf numFmtId="3" fontId="1" fillId="0" borderId="18" xfId="0" applyNumberFormat="1" applyFont="1" applyFill="1" applyBorder="1" applyAlignment="1">
      <alignment horizontal="right" vertical="center" wrapText="1"/>
    </xf>
    <xf numFmtId="3" fontId="3" fillId="3" borderId="19" xfId="0" applyFont="1" applyFill="1" applyBorder="1" applyAlignment="1">
      <alignment horizontal="centerContinuous" vertical="center" shrinkToFit="1"/>
    </xf>
    <xf numFmtId="3" fontId="2" fillId="2" borderId="7" xfId="0" applyNumberFormat="1" applyFont="1" applyFill="1" applyBorder="1" applyAlignment="1">
      <alignment vertical="center" wrapText="1"/>
    </xf>
    <xf numFmtId="49" fontId="2" fillId="2" borderId="8" xfId="0" applyNumberFormat="1" applyFont="1" applyFill="1" applyBorder="1" applyAlignment="1">
      <alignment vertical="center"/>
    </xf>
    <xf numFmtId="165" fontId="2" fillId="0" borderId="10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2" fillId="0" borderId="2" xfId="16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3" fontId="2" fillId="0" borderId="7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3" fontId="0" fillId="0" borderId="0" xfId="0" applyBorder="1" applyAlignment="1">
      <alignment/>
    </xf>
    <xf numFmtId="165" fontId="2" fillId="2" borderId="7" xfId="0" applyNumberFormat="1" applyFont="1" applyFill="1" applyBorder="1" applyAlignment="1">
      <alignment horizontal="center" vertical="center"/>
    </xf>
    <xf numFmtId="3" fontId="2" fillId="4" borderId="7" xfId="0" applyNumberFormat="1" applyFont="1" applyFill="1" applyBorder="1" applyAlignment="1">
      <alignment vertical="center"/>
    </xf>
    <xf numFmtId="3" fontId="0" fillId="0" borderId="0" xfId="0" applyFont="1" applyAlignment="1">
      <alignment/>
    </xf>
    <xf numFmtId="3" fontId="5" fillId="0" borderId="0" xfId="0" applyFont="1" applyAlignment="1">
      <alignment/>
    </xf>
    <xf numFmtId="3" fontId="0" fillId="0" borderId="0" xfId="0" applyFill="1" applyBorder="1" applyAlignment="1">
      <alignment/>
    </xf>
    <xf numFmtId="3" fontId="2" fillId="0" borderId="0" xfId="0" applyFont="1" applyFill="1" applyBorder="1" applyAlignment="1">
      <alignment vertical="center"/>
    </xf>
    <xf numFmtId="49" fontId="2" fillId="0" borderId="8" xfId="0" applyNumberFormat="1" applyFont="1" applyBorder="1" applyAlignment="1">
      <alignment vertical="center"/>
    </xf>
    <xf numFmtId="165" fontId="2" fillId="3" borderId="1" xfId="0" applyNumberFormat="1" applyFont="1" applyFill="1" applyBorder="1" applyAlignment="1">
      <alignment horizontal="center"/>
    </xf>
    <xf numFmtId="49" fontId="3" fillId="3" borderId="6" xfId="0" applyNumberFormat="1" applyFont="1" applyFill="1" applyBorder="1" applyAlignment="1">
      <alignment horizontal="center" wrapText="1"/>
    </xf>
    <xf numFmtId="4" fontId="1" fillId="3" borderId="1" xfId="0" applyNumberFormat="1" applyFont="1" applyFill="1" applyBorder="1" applyAlignment="1">
      <alignment/>
    </xf>
    <xf numFmtId="3" fontId="6" fillId="0" borderId="0" xfId="0" applyFont="1" applyAlignment="1">
      <alignment horizontal="right"/>
    </xf>
    <xf numFmtId="49" fontId="1" fillId="0" borderId="11" xfId="0" applyNumberFormat="1" applyFont="1" applyBorder="1" applyAlignment="1">
      <alignment horizontal="left" vertical="center" wrapText="1"/>
    </xf>
    <xf numFmtId="171" fontId="2" fillId="0" borderId="1" xfId="0" applyNumberFormat="1" applyFont="1" applyFill="1" applyBorder="1" applyAlignment="1">
      <alignment horizontal="right" vertical="center" wrapText="1"/>
    </xf>
    <xf numFmtId="171" fontId="1" fillId="0" borderId="2" xfId="0" applyNumberFormat="1" applyFont="1" applyFill="1" applyBorder="1" applyAlignment="1">
      <alignment horizontal="right" vertical="center" wrapText="1"/>
    </xf>
    <xf numFmtId="171" fontId="1" fillId="0" borderId="18" xfId="0" applyNumberFormat="1" applyFont="1" applyFill="1" applyBorder="1" applyAlignment="1">
      <alignment horizontal="right" vertical="center" wrapText="1"/>
    </xf>
    <xf numFmtId="171" fontId="1" fillId="0" borderId="10" xfId="0" applyNumberFormat="1" applyFont="1" applyFill="1" applyBorder="1" applyAlignment="1">
      <alignment horizontal="right" vertical="center" wrapText="1"/>
    </xf>
    <xf numFmtId="171" fontId="2" fillId="0" borderId="2" xfId="0" applyNumberFormat="1" applyFont="1" applyFill="1" applyBorder="1" applyAlignment="1">
      <alignment horizontal="right" vertical="center" wrapText="1"/>
    </xf>
    <xf numFmtId="171" fontId="1" fillId="0" borderId="3" xfId="0" applyNumberFormat="1" applyFont="1" applyFill="1" applyBorder="1" applyAlignment="1">
      <alignment horizontal="right" vertical="center" wrapText="1"/>
    </xf>
    <xf numFmtId="171" fontId="1" fillId="0" borderId="16" xfId="0" applyNumberFormat="1" applyFont="1" applyFill="1" applyBorder="1" applyAlignment="1">
      <alignment horizontal="right" vertical="center" wrapText="1"/>
    </xf>
    <xf numFmtId="171" fontId="1" fillId="0" borderId="4" xfId="0" applyNumberFormat="1" applyFont="1" applyFill="1" applyBorder="1" applyAlignment="1">
      <alignment horizontal="right" vertical="center" wrapText="1"/>
    </xf>
    <xf numFmtId="171" fontId="2" fillId="0" borderId="7" xfId="0" applyNumberFormat="1" applyFont="1" applyFill="1" applyBorder="1" applyAlignment="1">
      <alignment horizontal="right" vertical="center" wrapText="1"/>
    </xf>
    <xf numFmtId="171" fontId="2" fillId="2" borderId="7" xfId="0" applyNumberFormat="1" applyFont="1" applyFill="1" applyBorder="1" applyAlignment="1">
      <alignment vertical="center"/>
    </xf>
    <xf numFmtId="165" fontId="1" fillId="0" borderId="10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left" vertical="center" wrapText="1"/>
    </xf>
    <xf numFmtId="3" fontId="0" fillId="2" borderId="0" xfId="0" applyFill="1" applyAlignment="1">
      <alignment/>
    </xf>
    <xf numFmtId="171" fontId="2" fillId="0" borderId="10" xfId="0" applyNumberFormat="1" applyFont="1" applyFill="1" applyBorder="1" applyAlignment="1">
      <alignment horizontal="right" vertical="center" wrapText="1"/>
    </xf>
    <xf numFmtId="171" fontId="2" fillId="0" borderId="1" xfId="0" applyNumberFormat="1" applyFont="1" applyFill="1" applyBorder="1" applyAlignment="1">
      <alignment vertical="center"/>
    </xf>
    <xf numFmtId="171" fontId="1" fillId="0" borderId="2" xfId="0" applyNumberFormat="1" applyFont="1" applyFill="1" applyBorder="1" applyAlignment="1">
      <alignment/>
    </xf>
    <xf numFmtId="171" fontId="2" fillId="2" borderId="7" xfId="0" applyNumberFormat="1" applyFont="1" applyFill="1" applyBorder="1" applyAlignment="1">
      <alignment horizontal="right" vertical="center" wrapText="1"/>
    </xf>
    <xf numFmtId="171" fontId="2" fillId="0" borderId="7" xfId="0" applyNumberFormat="1" applyFont="1" applyFill="1" applyBorder="1" applyAlignment="1">
      <alignment vertical="center"/>
    </xf>
    <xf numFmtId="171" fontId="2" fillId="0" borderId="2" xfId="0" applyNumberFormat="1" applyFont="1" applyFill="1" applyBorder="1" applyAlignment="1">
      <alignment vertical="center"/>
    </xf>
    <xf numFmtId="165" fontId="2" fillId="0" borderId="2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left" vertical="center" wrapText="1"/>
    </xf>
    <xf numFmtId="49" fontId="1" fillId="0" borderId="23" xfId="0" applyNumberFormat="1" applyFont="1" applyBorder="1" applyAlignment="1">
      <alignment horizontal="left" vertical="center" wrapText="1"/>
    </xf>
    <xf numFmtId="3" fontId="0" fillId="0" borderId="19" xfId="0" applyBorder="1" applyAlignment="1">
      <alignment/>
    </xf>
    <xf numFmtId="165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1" fillId="0" borderId="18" xfId="0" applyNumberFormat="1" applyFont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20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171" fontId="2" fillId="2" borderId="7" xfId="0" applyNumberFormat="1" applyFont="1" applyFill="1" applyBorder="1" applyAlignment="1">
      <alignment vertical="center" wrapText="1"/>
    </xf>
    <xf numFmtId="171" fontId="2" fillId="4" borderId="7" xfId="0" applyNumberFormat="1" applyFont="1" applyFill="1" applyBorder="1" applyAlignment="1">
      <alignment vertical="center"/>
    </xf>
    <xf numFmtId="171" fontId="1" fillId="3" borderId="1" xfId="0" applyNumberFormat="1" applyFont="1" applyFill="1" applyBorder="1" applyAlignment="1">
      <alignment/>
    </xf>
    <xf numFmtId="171" fontId="1" fillId="0" borderId="18" xfId="0" applyNumberFormat="1" applyFont="1" applyFill="1" applyBorder="1" applyAlignment="1">
      <alignment horizontal="center" vertical="center" wrapText="1"/>
    </xf>
    <xf numFmtId="171" fontId="2" fillId="0" borderId="2" xfId="0" applyNumberFormat="1" applyFont="1" applyFill="1" applyBorder="1" applyAlignment="1">
      <alignment horizontal="center" vertical="center" wrapText="1"/>
    </xf>
    <xf numFmtId="171" fontId="1" fillId="0" borderId="2" xfId="0" applyNumberFormat="1" applyFont="1" applyFill="1" applyBorder="1" applyAlignment="1">
      <alignment horizontal="center" vertical="center" wrapText="1"/>
    </xf>
    <xf numFmtId="171" fontId="1" fillId="0" borderId="10" xfId="0" applyNumberFormat="1" applyFont="1" applyFill="1" applyBorder="1" applyAlignment="1">
      <alignment horizontal="center" vertical="center" wrapText="1"/>
    </xf>
    <xf numFmtId="171" fontId="1" fillId="0" borderId="4" xfId="0" applyNumberFormat="1" applyFont="1" applyFill="1" applyBorder="1" applyAlignment="1">
      <alignment horizontal="center" vertical="center" wrapText="1"/>
    </xf>
    <xf numFmtId="171" fontId="2" fillId="0" borderId="7" xfId="0" applyNumberFormat="1" applyFont="1" applyFill="1" applyBorder="1" applyAlignment="1">
      <alignment horizontal="center" vertical="center" wrapText="1"/>
    </xf>
    <xf numFmtId="14" fontId="2" fillId="3" borderId="10" xfId="0" applyNumberFormat="1" applyFont="1" applyFill="1" applyBorder="1" applyAlignment="1">
      <alignment horizontal="center" vertical="justify"/>
    </xf>
    <xf numFmtId="171" fontId="2" fillId="0" borderId="10" xfId="0" applyNumberFormat="1" applyFont="1" applyFill="1" applyBorder="1" applyAlignment="1">
      <alignment horizontal="center" vertical="center" wrapText="1"/>
    </xf>
    <xf numFmtId="3" fontId="4" fillId="0" borderId="0" xfId="0" applyFont="1" applyBorder="1" applyAlignment="1">
      <alignment vertical="top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workbookViewId="0" topLeftCell="A38">
      <selection activeCell="B40" sqref="B40"/>
    </sheetView>
  </sheetViews>
  <sheetFormatPr defaultColWidth="9.00390625" defaultRowHeight="12.75" outlineLevelRow="1"/>
  <cols>
    <col min="1" max="1" width="4.25390625" style="0" customWidth="1"/>
    <col min="2" max="2" width="45.75390625" style="0" customWidth="1"/>
    <col min="3" max="3" width="12.25390625" style="0" hidden="1" customWidth="1"/>
    <col min="4" max="4" width="12.75390625" style="0" customWidth="1"/>
    <col min="5" max="5" width="14.125" style="0" hidden="1" customWidth="1"/>
    <col min="6" max="6" width="12.25390625" style="0" customWidth="1"/>
    <col min="7" max="7" width="13.375" style="0" customWidth="1" collapsed="1"/>
  </cols>
  <sheetData>
    <row r="1" spans="1:7" s="58" customFormat="1" ht="21" customHeight="1">
      <c r="A1" s="91"/>
      <c r="B1" s="92"/>
      <c r="C1" s="92"/>
      <c r="D1" s="59"/>
      <c r="E1" s="59"/>
      <c r="F1" s="59"/>
      <c r="G1" s="64" t="s">
        <v>49</v>
      </c>
    </row>
    <row r="2" spans="1:3" ht="30" customHeight="1" outlineLevel="1" thickBot="1">
      <c r="A2" s="110" t="s">
        <v>62</v>
      </c>
      <c r="B2" s="90"/>
      <c r="C2" s="53"/>
    </row>
    <row r="3" spans="1:7" ht="16.5" customHeight="1" outlineLevel="1">
      <c r="A3" s="26"/>
      <c r="B3" s="27"/>
      <c r="C3" s="24" t="s">
        <v>45</v>
      </c>
      <c r="D3" s="24" t="s">
        <v>44</v>
      </c>
      <c r="E3" s="24" t="s">
        <v>53</v>
      </c>
      <c r="F3" s="24" t="s">
        <v>45</v>
      </c>
      <c r="G3" s="24" t="s">
        <v>38</v>
      </c>
    </row>
    <row r="4" spans="1:7" ht="26.25" outlineLevel="1" thickBot="1">
      <c r="A4" s="28" t="s">
        <v>11</v>
      </c>
      <c r="B4" s="44" t="s">
        <v>39</v>
      </c>
      <c r="C4" s="25" t="s">
        <v>51</v>
      </c>
      <c r="D4" s="25" t="s">
        <v>60</v>
      </c>
      <c r="E4" s="25" t="s">
        <v>54</v>
      </c>
      <c r="F4" s="25" t="s">
        <v>61</v>
      </c>
      <c r="G4" s="108" t="s">
        <v>59</v>
      </c>
    </row>
    <row r="5" spans="1:7" ht="21" customHeight="1" outlineLevel="1" thickBot="1">
      <c r="A5" s="49" t="s">
        <v>0</v>
      </c>
      <c r="B5" s="8" t="s">
        <v>15</v>
      </c>
      <c r="C5" s="30" t="e">
        <f>#REF!</f>
        <v>#REF!</v>
      </c>
      <c r="D5" s="30">
        <v>19950</v>
      </c>
      <c r="E5" s="109" t="s">
        <v>55</v>
      </c>
      <c r="F5" s="30">
        <v>36250</v>
      </c>
      <c r="G5" s="80">
        <f>F5/D5</f>
        <v>1.8170426065162908</v>
      </c>
    </row>
    <row r="6" spans="1:7" ht="20.25" customHeight="1" outlineLevel="1" thickBot="1">
      <c r="A6" s="29" t="s">
        <v>2</v>
      </c>
      <c r="B6" s="6" t="s">
        <v>16</v>
      </c>
      <c r="C6" s="35" t="e">
        <f>#REF!</f>
        <v>#REF!</v>
      </c>
      <c r="D6" s="35">
        <v>25515</v>
      </c>
      <c r="E6" s="66" t="e">
        <f aca="true" t="shared" si="0" ref="E6:E50">D6/C6</f>
        <v>#REF!</v>
      </c>
      <c r="F6" s="35">
        <v>30310</v>
      </c>
      <c r="G6" s="66">
        <f aca="true" t="shared" si="1" ref="G6:G26">F6/D6</f>
        <v>1.187928669410151</v>
      </c>
    </row>
    <row r="7" spans="1:7" ht="21" customHeight="1" outlineLevel="1" thickBot="1">
      <c r="A7" s="50" t="s">
        <v>3</v>
      </c>
      <c r="B7" s="11" t="s">
        <v>36</v>
      </c>
      <c r="C7" s="31" t="e">
        <f>#REF!</f>
        <v>#REF!</v>
      </c>
      <c r="D7" s="31">
        <v>172470</v>
      </c>
      <c r="E7" s="74" t="e">
        <f t="shared" si="0"/>
        <v>#REF!</v>
      </c>
      <c r="F7" s="31">
        <v>159240</v>
      </c>
      <c r="G7" s="74">
        <f t="shared" si="1"/>
        <v>0.9232910071316751</v>
      </c>
    </row>
    <row r="8" spans="1:7" ht="24.75" customHeight="1" outlineLevel="1">
      <c r="A8" s="29" t="s">
        <v>4</v>
      </c>
      <c r="B8" s="19" t="s">
        <v>56</v>
      </c>
      <c r="C8" s="40" t="e">
        <f>#REF!</f>
        <v>#REF!</v>
      </c>
      <c r="D8" s="40">
        <v>78000</v>
      </c>
      <c r="E8" s="81" t="e">
        <f t="shared" si="0"/>
        <v>#REF!</v>
      </c>
      <c r="F8" s="40">
        <v>135000</v>
      </c>
      <c r="G8" s="81">
        <f t="shared" si="1"/>
        <v>1.7307692307692308</v>
      </c>
    </row>
    <row r="9" spans="1:7" ht="12" customHeight="1" outlineLevel="1">
      <c r="A9" s="17"/>
      <c r="B9" s="2" t="s">
        <v>12</v>
      </c>
      <c r="C9" s="2"/>
      <c r="D9" s="41"/>
      <c r="E9" s="82"/>
      <c r="F9" s="41"/>
      <c r="G9" s="82"/>
    </row>
    <row r="10" spans="1:7" ht="17.25" customHeight="1" outlineLevel="1">
      <c r="A10" s="17"/>
      <c r="B10" s="2" t="s">
        <v>33</v>
      </c>
      <c r="C10" s="32" t="e">
        <f>#REF!+#REF!</f>
        <v>#REF!</v>
      </c>
      <c r="D10" s="32">
        <v>30000</v>
      </c>
      <c r="E10" s="67" t="e">
        <f t="shared" si="0"/>
        <v>#REF!</v>
      </c>
      <c r="F10" s="32">
        <v>85000</v>
      </c>
      <c r="G10" s="67">
        <f t="shared" si="1"/>
        <v>2.8333333333333335</v>
      </c>
    </row>
    <row r="11" spans="1:7" ht="17.25" customHeight="1" outlineLevel="1" thickBot="1">
      <c r="A11" s="17"/>
      <c r="B11" s="3" t="s">
        <v>17</v>
      </c>
      <c r="C11" s="33" t="e">
        <f>#REF!</f>
        <v>#REF!</v>
      </c>
      <c r="D11" s="33">
        <v>48000</v>
      </c>
      <c r="E11" s="72" t="e">
        <f t="shared" si="0"/>
        <v>#REF!</v>
      </c>
      <c r="F11" s="33">
        <v>50000</v>
      </c>
      <c r="G11" s="72">
        <f t="shared" si="1"/>
        <v>1.0416666666666667</v>
      </c>
    </row>
    <row r="12" spans="1:7" ht="29.25" customHeight="1" outlineLevel="1">
      <c r="A12" s="29" t="s">
        <v>5</v>
      </c>
      <c r="B12" s="19" t="s">
        <v>18</v>
      </c>
      <c r="C12" s="35" t="e">
        <f>#REF!</f>
        <v>#REF!</v>
      </c>
      <c r="D12" s="35">
        <v>148907</v>
      </c>
      <c r="E12" s="66" t="e">
        <f t="shared" si="0"/>
        <v>#REF!</v>
      </c>
      <c r="F12" s="35">
        <v>154500</v>
      </c>
      <c r="G12" s="66">
        <f t="shared" si="1"/>
        <v>1.0375603564641018</v>
      </c>
    </row>
    <row r="13" spans="1:7" ht="15" customHeight="1" outlineLevel="1">
      <c r="A13" s="12"/>
      <c r="B13" s="18" t="s">
        <v>12</v>
      </c>
      <c r="C13" s="2"/>
      <c r="D13" s="41"/>
      <c r="E13" s="82"/>
      <c r="F13" s="41"/>
      <c r="G13" s="82"/>
    </row>
    <row r="14" spans="1:7" ht="15.75" customHeight="1" outlineLevel="1">
      <c r="A14" s="12"/>
      <c r="B14" s="20" t="s">
        <v>34</v>
      </c>
      <c r="C14" s="32" t="e">
        <f>#REF!+#REF!</f>
        <v>#REF!</v>
      </c>
      <c r="D14" s="32">
        <v>147307</v>
      </c>
      <c r="E14" s="67" t="e">
        <f t="shared" si="0"/>
        <v>#REF!</v>
      </c>
      <c r="F14" s="32">
        <v>153000</v>
      </c>
      <c r="G14" s="67">
        <f t="shared" si="1"/>
        <v>1.0386471790206846</v>
      </c>
    </row>
    <row r="15" spans="1:7" ht="16.5" customHeight="1" outlineLevel="1" thickBot="1">
      <c r="A15" s="21"/>
      <c r="B15" s="4" t="s">
        <v>19</v>
      </c>
      <c r="C15" s="34" t="e">
        <f>#REF!</f>
        <v>#REF!</v>
      </c>
      <c r="D15" s="34">
        <v>1600</v>
      </c>
      <c r="E15" s="73" t="e">
        <f t="shared" si="0"/>
        <v>#REF!</v>
      </c>
      <c r="F15" s="34">
        <v>1500</v>
      </c>
      <c r="G15" s="73">
        <f t="shared" si="1"/>
        <v>0.9375</v>
      </c>
    </row>
    <row r="16" spans="1:7" ht="29.25" customHeight="1" outlineLevel="1">
      <c r="A16" s="29" t="s">
        <v>6</v>
      </c>
      <c r="B16" s="6" t="s">
        <v>41</v>
      </c>
      <c r="C16" s="35" t="e">
        <f>#REF!</f>
        <v>#REF!</v>
      </c>
      <c r="D16" s="35">
        <v>500</v>
      </c>
      <c r="E16" s="66" t="e">
        <f t="shared" si="0"/>
        <v>#REF!</v>
      </c>
      <c r="F16" s="35">
        <v>0</v>
      </c>
      <c r="G16" s="66">
        <f t="shared" si="1"/>
        <v>0</v>
      </c>
    </row>
    <row r="17" spans="1:7" s="56" customFormat="1" ht="15" customHeight="1" outlineLevel="1">
      <c r="A17" s="77"/>
      <c r="B17" s="5" t="s">
        <v>12</v>
      </c>
      <c r="C17" s="5"/>
      <c r="D17" s="32"/>
      <c r="E17" s="67"/>
      <c r="F17" s="32"/>
      <c r="G17" s="67"/>
    </row>
    <row r="18" spans="1:7" s="56" customFormat="1" ht="16.5" customHeight="1" outlineLevel="1">
      <c r="A18" s="77"/>
      <c r="B18" s="78" t="s">
        <v>33</v>
      </c>
      <c r="C18" s="43" t="e">
        <f>#REF!</f>
        <v>#REF!</v>
      </c>
      <c r="D18" s="43">
        <v>0</v>
      </c>
      <c r="E18" s="102" t="s">
        <v>55</v>
      </c>
      <c r="F18" s="43">
        <v>0</v>
      </c>
      <c r="G18" s="102" t="s">
        <v>55</v>
      </c>
    </row>
    <row r="19" spans="1:7" s="56" customFormat="1" ht="16.5" customHeight="1" outlineLevel="1" thickBot="1">
      <c r="A19" s="76"/>
      <c r="B19" s="65" t="s">
        <v>19</v>
      </c>
      <c r="C19" s="38" t="e">
        <f>#REF!</f>
        <v>#REF!</v>
      </c>
      <c r="D19" s="38">
        <v>500</v>
      </c>
      <c r="E19" s="69" t="e">
        <f t="shared" si="0"/>
        <v>#REF!</v>
      </c>
      <c r="F19" s="38">
        <v>0</v>
      </c>
      <c r="G19" s="69">
        <f t="shared" si="1"/>
        <v>0</v>
      </c>
    </row>
    <row r="20" spans="1:7" ht="19.5" customHeight="1" outlineLevel="1" thickBot="1">
      <c r="A20" s="47" t="s">
        <v>7</v>
      </c>
      <c r="B20" s="15" t="s">
        <v>35</v>
      </c>
      <c r="C20" s="30" t="e">
        <f>#REF!</f>
        <v>#REF!</v>
      </c>
      <c r="D20" s="30">
        <v>10385</v>
      </c>
      <c r="E20" s="109" t="s">
        <v>55</v>
      </c>
      <c r="F20" s="30">
        <v>3880</v>
      </c>
      <c r="G20" s="80">
        <f t="shared" si="1"/>
        <v>0.3736157920077034</v>
      </c>
    </row>
    <row r="21" spans="1:7" ht="19.5" customHeight="1" outlineLevel="1" thickBot="1">
      <c r="A21" s="50" t="s">
        <v>8</v>
      </c>
      <c r="B21" s="11" t="s">
        <v>20</v>
      </c>
      <c r="C21" s="31" t="e">
        <f>#REF!</f>
        <v>#REF!</v>
      </c>
      <c r="D21" s="31">
        <v>20500</v>
      </c>
      <c r="E21" s="107" t="s">
        <v>55</v>
      </c>
      <c r="F21" s="31">
        <v>5000</v>
      </c>
      <c r="G21" s="74">
        <f t="shared" si="1"/>
        <v>0.24390243902439024</v>
      </c>
    </row>
    <row r="22" spans="1:7" s="79" customFormat="1" ht="24" customHeight="1" outlineLevel="1" thickBot="1">
      <c r="A22" s="54" t="s">
        <v>9</v>
      </c>
      <c r="B22" s="42" t="s">
        <v>42</v>
      </c>
      <c r="C22" s="9" t="e">
        <f>#REF!</f>
        <v>#REF!</v>
      </c>
      <c r="D22" s="9">
        <v>476227</v>
      </c>
      <c r="E22" s="83" t="e">
        <f t="shared" si="0"/>
        <v>#REF!</v>
      </c>
      <c r="F22" s="9">
        <v>524180</v>
      </c>
      <c r="G22" s="83">
        <f t="shared" si="1"/>
        <v>1.1006935768026593</v>
      </c>
    </row>
    <row r="23" spans="1:7" ht="21" customHeight="1" outlineLevel="1" thickBot="1">
      <c r="A23" s="10"/>
      <c r="B23" s="11" t="s">
        <v>21</v>
      </c>
      <c r="C23" s="31" t="e">
        <f>#REF!</f>
        <v>#REF!</v>
      </c>
      <c r="D23" s="31">
        <v>204433</v>
      </c>
      <c r="E23" s="74" t="e">
        <f t="shared" si="0"/>
        <v>#REF!</v>
      </c>
      <c r="F23" s="31">
        <v>134740</v>
      </c>
      <c r="G23" s="74">
        <f t="shared" si="1"/>
        <v>0.6590912426076025</v>
      </c>
    </row>
    <row r="24" spans="1:7" ht="21" customHeight="1" outlineLevel="1" thickBot="1">
      <c r="A24" s="50" t="s">
        <v>10</v>
      </c>
      <c r="B24" s="11" t="s">
        <v>37</v>
      </c>
      <c r="C24" s="55" t="e">
        <f>#REF!</f>
        <v>#REF!</v>
      </c>
      <c r="D24" s="55">
        <v>52333</v>
      </c>
      <c r="E24" s="100" t="e">
        <f t="shared" si="0"/>
        <v>#REF!</v>
      </c>
      <c r="F24" s="51">
        <v>41470</v>
      </c>
      <c r="G24" s="84">
        <f t="shared" si="1"/>
        <v>0.7924254294613341</v>
      </c>
    </row>
    <row r="25" spans="1:7" ht="21" customHeight="1" outlineLevel="1" thickBot="1">
      <c r="A25" s="50" t="s">
        <v>13</v>
      </c>
      <c r="B25" s="11" t="s">
        <v>57</v>
      </c>
      <c r="C25" s="52" t="e">
        <f>#REF!</f>
        <v>#REF!</v>
      </c>
      <c r="D25" s="52">
        <v>152100</v>
      </c>
      <c r="E25" s="85" t="e">
        <f t="shared" si="0"/>
        <v>#REF!</v>
      </c>
      <c r="F25" s="52">
        <v>93270</v>
      </c>
      <c r="G25" s="85">
        <f t="shared" si="1"/>
        <v>0.613214990138067</v>
      </c>
    </row>
    <row r="26" spans="1:7" ht="25.5" customHeight="1" outlineLevel="1" thickBot="1">
      <c r="A26" s="54" t="s">
        <v>14</v>
      </c>
      <c r="B26" s="42" t="s">
        <v>22</v>
      </c>
      <c r="C26" s="22" t="e">
        <f>#REF!</f>
        <v>#REF!</v>
      </c>
      <c r="D26" s="22">
        <v>528560</v>
      </c>
      <c r="E26" s="75" t="e">
        <f t="shared" si="0"/>
        <v>#REF!</v>
      </c>
      <c r="F26" s="22">
        <v>565650</v>
      </c>
      <c r="G26" s="75">
        <f t="shared" si="1"/>
        <v>1.070171787498108</v>
      </c>
    </row>
    <row r="27" spans="1:7" ht="27" customHeight="1" outlineLevel="1" thickBot="1">
      <c r="A27" s="61" t="s">
        <v>11</v>
      </c>
      <c r="B27" s="62" t="s">
        <v>40</v>
      </c>
      <c r="C27" s="62"/>
      <c r="D27" s="23"/>
      <c r="E27" s="101"/>
      <c r="F27" s="23"/>
      <c r="G27" s="63"/>
    </row>
    <row r="28" spans="1:7" ht="19.5" customHeight="1" outlineLevel="1">
      <c r="A28" s="29" t="s">
        <v>0</v>
      </c>
      <c r="B28" s="39" t="s">
        <v>23</v>
      </c>
      <c r="C28" s="35" t="e">
        <f>#REF!</f>
        <v>#REF!</v>
      </c>
      <c r="D28" s="35">
        <v>408700</v>
      </c>
      <c r="E28" s="66" t="e">
        <f t="shared" si="0"/>
        <v>#REF!</v>
      </c>
      <c r="F28" s="35">
        <v>400450</v>
      </c>
      <c r="G28" s="66">
        <f>F28/D28</f>
        <v>0.9798140445314412</v>
      </c>
    </row>
    <row r="29" spans="1:7" ht="18" customHeight="1" outlineLevel="1">
      <c r="A29" s="86"/>
      <c r="B29" s="87" t="s">
        <v>1</v>
      </c>
      <c r="C29" s="18"/>
      <c r="D29" s="32"/>
      <c r="E29" s="67"/>
      <c r="F29" s="32"/>
      <c r="G29" s="67"/>
    </row>
    <row r="30" spans="1:7" ht="18" customHeight="1" outlineLevel="1">
      <c r="A30" s="86"/>
      <c r="B30" s="5" t="s">
        <v>58</v>
      </c>
      <c r="C30" s="32" t="e">
        <f>#REF!</f>
        <v>#REF!</v>
      </c>
      <c r="D30" s="32">
        <v>220500</v>
      </c>
      <c r="E30" s="67" t="e">
        <f t="shared" si="0"/>
        <v>#REF!</v>
      </c>
      <c r="F30" s="32">
        <v>281140</v>
      </c>
      <c r="G30" s="67">
        <f aca="true" t="shared" si="2" ref="G30:G50">F30/D30</f>
        <v>1.2750113378684806</v>
      </c>
    </row>
    <row r="31" spans="1:7" ht="18" customHeight="1" outlineLevel="1">
      <c r="A31" s="86"/>
      <c r="B31" s="78" t="s">
        <v>46</v>
      </c>
      <c r="C31" s="43" t="e">
        <f>#REF!</f>
        <v>#REF!</v>
      </c>
      <c r="D31" s="43">
        <v>170000</v>
      </c>
      <c r="E31" s="68" t="e">
        <f t="shared" si="0"/>
        <v>#REF!</v>
      </c>
      <c r="F31" s="43">
        <v>200000</v>
      </c>
      <c r="G31" s="68">
        <f t="shared" si="2"/>
        <v>1.1764705882352942</v>
      </c>
    </row>
    <row r="32" spans="1:7" ht="18" customHeight="1" outlineLevel="1">
      <c r="A32" s="86"/>
      <c r="B32" s="88" t="s">
        <v>52</v>
      </c>
      <c r="C32" s="37" t="e">
        <f>#REF!</f>
        <v>#REF!</v>
      </c>
      <c r="D32" s="37">
        <v>108000</v>
      </c>
      <c r="E32" s="71" t="e">
        <f t="shared" si="0"/>
        <v>#REF!</v>
      </c>
      <c r="F32" s="37">
        <v>64150</v>
      </c>
      <c r="G32" s="71">
        <f t="shared" si="2"/>
        <v>0.5939814814814814</v>
      </c>
    </row>
    <row r="33" spans="1:7" ht="18" customHeight="1" outlineLevel="1">
      <c r="A33" s="86"/>
      <c r="B33" s="88" t="s">
        <v>50</v>
      </c>
      <c r="C33" s="37" t="e">
        <f>#REF!</f>
        <v>#REF!</v>
      </c>
      <c r="D33" s="37">
        <v>65200</v>
      </c>
      <c r="E33" s="71" t="e">
        <f t="shared" si="0"/>
        <v>#REF!</v>
      </c>
      <c r="F33" s="37">
        <v>42660</v>
      </c>
      <c r="G33" s="71">
        <f t="shared" si="2"/>
        <v>0.6542944785276074</v>
      </c>
    </row>
    <row r="34" spans="1:7" ht="18" customHeight="1" outlineLevel="1" thickBot="1">
      <c r="A34" s="14"/>
      <c r="B34" s="89" t="s">
        <v>47</v>
      </c>
      <c r="C34" s="34" t="e">
        <f>#REF!+#REF!+#REF!</f>
        <v>#REF!</v>
      </c>
      <c r="D34" s="34">
        <v>15000</v>
      </c>
      <c r="E34" s="106" t="s">
        <v>55</v>
      </c>
      <c r="F34" s="34">
        <v>12500</v>
      </c>
      <c r="G34" s="73">
        <f t="shared" si="2"/>
        <v>0.8333333333333334</v>
      </c>
    </row>
    <row r="35" spans="1:7" ht="21" customHeight="1" outlineLevel="1" thickBot="1">
      <c r="A35" s="50" t="s">
        <v>2</v>
      </c>
      <c r="B35" s="6" t="s">
        <v>24</v>
      </c>
      <c r="C35" s="35" t="e">
        <f>#REF!</f>
        <v>#REF!</v>
      </c>
      <c r="D35" s="35">
        <v>224500</v>
      </c>
      <c r="E35" s="66" t="e">
        <f t="shared" si="0"/>
        <v>#REF!</v>
      </c>
      <c r="F35" s="36">
        <v>193600</v>
      </c>
      <c r="G35" s="70">
        <f t="shared" si="2"/>
        <v>0.8623608017817372</v>
      </c>
    </row>
    <row r="36" spans="1:7" ht="30.75" customHeight="1" outlineLevel="1">
      <c r="A36" s="48" t="s">
        <v>3</v>
      </c>
      <c r="B36" s="6" t="s">
        <v>25</v>
      </c>
      <c r="C36" s="35" t="e">
        <f>#REF!</f>
        <v>#REF!</v>
      </c>
      <c r="D36" s="35">
        <v>10000</v>
      </c>
      <c r="E36" s="66" t="e">
        <f t="shared" si="0"/>
        <v>#REF!</v>
      </c>
      <c r="F36" s="35">
        <v>5000</v>
      </c>
      <c r="G36" s="66">
        <f t="shared" si="2"/>
        <v>0.5</v>
      </c>
    </row>
    <row r="37" spans="1:7" ht="15" customHeight="1" outlineLevel="1">
      <c r="A37" s="12"/>
      <c r="B37" s="5" t="s">
        <v>12</v>
      </c>
      <c r="C37" s="5"/>
      <c r="D37" s="36"/>
      <c r="E37" s="70"/>
      <c r="F37" s="36"/>
      <c r="G37" s="70"/>
    </row>
    <row r="38" spans="1:7" ht="17.25" customHeight="1" outlineLevel="1">
      <c r="A38" s="12"/>
      <c r="B38" s="16" t="s">
        <v>32</v>
      </c>
      <c r="C38" s="32" t="e">
        <f>#REF!+#REF!</f>
        <v>#REF!</v>
      </c>
      <c r="D38" s="32">
        <v>0</v>
      </c>
      <c r="E38" s="104" t="s">
        <v>55</v>
      </c>
      <c r="F38" s="32">
        <v>0</v>
      </c>
      <c r="G38" s="104" t="s">
        <v>55</v>
      </c>
    </row>
    <row r="39" spans="1:7" ht="18" customHeight="1" outlineLevel="1" thickBot="1">
      <c r="A39" s="12"/>
      <c r="B39" s="13" t="s">
        <v>26</v>
      </c>
      <c r="C39" s="34" t="e">
        <f>#REF!</f>
        <v>#REF!</v>
      </c>
      <c r="D39" s="34">
        <v>10000</v>
      </c>
      <c r="E39" s="73" t="e">
        <f t="shared" si="0"/>
        <v>#REF!</v>
      </c>
      <c r="F39" s="34">
        <v>5000</v>
      </c>
      <c r="G39" s="73">
        <f t="shared" si="2"/>
        <v>0.5</v>
      </c>
    </row>
    <row r="40" spans="1:7" ht="30" customHeight="1" outlineLevel="1">
      <c r="A40" s="29" t="s">
        <v>4</v>
      </c>
      <c r="B40" s="1" t="s">
        <v>27</v>
      </c>
      <c r="C40" s="36" t="e">
        <f>#REF!</f>
        <v>#REF!</v>
      </c>
      <c r="D40" s="36">
        <v>35700</v>
      </c>
      <c r="E40" s="70" t="e">
        <f t="shared" si="0"/>
        <v>#REF!</v>
      </c>
      <c r="F40" s="36">
        <v>58000</v>
      </c>
      <c r="G40" s="70">
        <f t="shared" si="2"/>
        <v>1.6246498599439776</v>
      </c>
    </row>
    <row r="41" spans="1:7" ht="15" customHeight="1" outlineLevel="1">
      <c r="A41" s="12"/>
      <c r="B41" s="2" t="s">
        <v>12</v>
      </c>
      <c r="C41" s="2"/>
      <c r="D41" s="36"/>
      <c r="E41" s="70"/>
      <c r="F41" s="36"/>
      <c r="G41" s="70"/>
    </row>
    <row r="42" spans="1:7" ht="16.5" customHeight="1" outlineLevel="1">
      <c r="A42" s="12"/>
      <c r="B42" s="93" t="s">
        <v>32</v>
      </c>
      <c r="C42" s="32" t="e">
        <f>#REF!+#REF!</f>
        <v>#REF!</v>
      </c>
      <c r="D42" s="32">
        <v>35000</v>
      </c>
      <c r="E42" s="67" t="e">
        <f t="shared" si="0"/>
        <v>#REF!</v>
      </c>
      <c r="F42" s="32">
        <v>57000</v>
      </c>
      <c r="G42" s="67">
        <f t="shared" si="2"/>
        <v>1.6285714285714286</v>
      </c>
    </row>
    <row r="43" spans="1:7" ht="16.5" customHeight="1" outlineLevel="1" thickBot="1">
      <c r="A43" s="21"/>
      <c r="B43" s="95" t="s">
        <v>28</v>
      </c>
      <c r="C43" s="34" t="e">
        <f>#REF!</f>
        <v>#REF!</v>
      </c>
      <c r="D43" s="34">
        <v>700</v>
      </c>
      <c r="E43" s="73" t="e">
        <f t="shared" si="0"/>
        <v>#REF!</v>
      </c>
      <c r="F43" s="34">
        <v>1000</v>
      </c>
      <c r="G43" s="73">
        <f t="shared" si="2"/>
        <v>1.4285714285714286</v>
      </c>
    </row>
    <row r="44" spans="1:7" s="57" customFormat="1" ht="30" customHeight="1" outlineLevel="1">
      <c r="A44" s="48" t="s">
        <v>5</v>
      </c>
      <c r="B44" s="1" t="s">
        <v>43</v>
      </c>
      <c r="C44" s="36" t="e">
        <f>#REF!</f>
        <v>#REF!</v>
      </c>
      <c r="D44" s="36">
        <v>0</v>
      </c>
      <c r="E44" s="103" t="s">
        <v>55</v>
      </c>
      <c r="F44" s="36">
        <v>0</v>
      </c>
      <c r="G44" s="103" t="s">
        <v>55</v>
      </c>
    </row>
    <row r="45" spans="1:7" ht="15" customHeight="1" outlineLevel="1">
      <c r="A45" s="12"/>
      <c r="B45" s="94" t="s">
        <v>12</v>
      </c>
      <c r="C45" s="94"/>
      <c r="D45" s="32"/>
      <c r="E45" s="104"/>
      <c r="F45" s="32"/>
      <c r="G45" s="104"/>
    </row>
    <row r="46" spans="1:7" ht="16.5" customHeight="1" outlineLevel="1">
      <c r="A46" s="12"/>
      <c r="B46" s="96" t="s">
        <v>48</v>
      </c>
      <c r="C46" s="43" t="e">
        <f>#REF!</f>
        <v>#REF!</v>
      </c>
      <c r="D46" s="43">
        <v>0</v>
      </c>
      <c r="E46" s="102" t="s">
        <v>55</v>
      </c>
      <c r="F46" s="43">
        <v>0</v>
      </c>
      <c r="G46" s="102" t="s">
        <v>55</v>
      </c>
    </row>
    <row r="47" spans="1:7" ht="16.5" customHeight="1" outlineLevel="1" thickBot="1">
      <c r="A47" s="21"/>
      <c r="B47" s="98" t="s">
        <v>28</v>
      </c>
      <c r="C47" s="38" t="e">
        <f>#REF!</f>
        <v>#REF!</v>
      </c>
      <c r="D47" s="38">
        <v>0</v>
      </c>
      <c r="E47" s="105" t="s">
        <v>55</v>
      </c>
      <c r="F47" s="38">
        <v>0</v>
      </c>
      <c r="G47" s="105" t="s">
        <v>55</v>
      </c>
    </row>
    <row r="48" spans="1:7" ht="21" customHeight="1" outlineLevel="1" thickBot="1">
      <c r="A48" s="48" t="s">
        <v>6</v>
      </c>
      <c r="B48" s="97" t="s">
        <v>29</v>
      </c>
      <c r="C48" s="30" t="e">
        <f>#REF!</f>
        <v>#REF!</v>
      </c>
      <c r="D48" s="30">
        <v>1500</v>
      </c>
      <c r="E48" s="80" t="e">
        <f t="shared" si="0"/>
        <v>#REF!</v>
      </c>
      <c r="F48" s="30">
        <v>1600</v>
      </c>
      <c r="G48" s="80">
        <f t="shared" si="2"/>
        <v>1.0666666666666667</v>
      </c>
    </row>
    <row r="49" spans="1:7" ht="21" customHeight="1" outlineLevel="1" thickBot="1">
      <c r="A49" s="50" t="s">
        <v>7</v>
      </c>
      <c r="B49" s="60" t="s">
        <v>30</v>
      </c>
      <c r="C49" s="36" t="e">
        <f>#REF!</f>
        <v>#REF!</v>
      </c>
      <c r="D49" s="36">
        <v>260</v>
      </c>
      <c r="E49" s="70" t="e">
        <f t="shared" si="0"/>
        <v>#REF!</v>
      </c>
      <c r="F49" s="36">
        <v>270</v>
      </c>
      <c r="G49" s="70">
        <f t="shared" si="2"/>
        <v>1.0384615384615385</v>
      </c>
    </row>
    <row r="50" spans="1:7" ht="25.5" customHeight="1" outlineLevel="1" thickBot="1">
      <c r="A50" s="54" t="s">
        <v>8</v>
      </c>
      <c r="B50" s="46" t="s">
        <v>31</v>
      </c>
      <c r="C50" s="45" t="e">
        <f>#REF!</f>
        <v>#REF!</v>
      </c>
      <c r="D50" s="45">
        <v>680660</v>
      </c>
      <c r="E50" s="99" t="e">
        <f t="shared" si="0"/>
        <v>#REF!</v>
      </c>
      <c r="F50" s="45">
        <v>658920</v>
      </c>
      <c r="G50" s="99">
        <f t="shared" si="2"/>
        <v>0.9680604119531043</v>
      </c>
    </row>
    <row r="51" spans="1:3" ht="21" customHeight="1" outlineLevel="1">
      <c r="A51" s="7"/>
      <c r="B51" s="7"/>
      <c r="C51" s="7"/>
    </row>
  </sheetData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EXIMBANKA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Pavol PAULIAK</dc:creator>
  <cp:keywords/>
  <dc:description/>
  <cp:lastModifiedBy>Dagmar Blažeková Ing.</cp:lastModifiedBy>
  <cp:lastPrinted>2002-10-14T10:48:58Z</cp:lastPrinted>
  <dcterms:created xsi:type="dcterms:W3CDTF">1998-03-09T10:12:41Z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