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6105" activeTab="0"/>
  </bookViews>
  <sheets>
    <sheet name="nezisk." sheetId="1" r:id="rId1"/>
  </sheets>
  <definedNames>
    <definedName name="_xlnm.Print_Titles" localSheetId="0">'nezisk.'!$A:$B,'nezisk.'!$1:$4</definedName>
    <definedName name="_xlnm.Print_Area" localSheetId="0">'nezisk.'!$A$1:$AV$25</definedName>
  </definedNames>
  <calcPr fullCalcOnLoad="1"/>
</workbook>
</file>

<file path=xl/sharedStrings.xml><?xml version="1.0" encoding="utf-8"?>
<sst xmlns="http://schemas.openxmlformats.org/spreadsheetml/2006/main" count="128" uniqueCount="55">
  <si>
    <t>Záväzky zdravotníckych zariadení navrhnutých na neziskové organizácie k 1. 7. 2002</t>
  </si>
  <si>
    <t>Tab. č. 20</t>
  </si>
  <si>
    <t>Lieky a ZM</t>
  </si>
  <si>
    <t>SPP</t>
  </si>
  <si>
    <t>VaK</t>
  </si>
  <si>
    <t>SEZ</t>
  </si>
  <si>
    <t>Ostatní dodávatelia</t>
  </si>
  <si>
    <t>Ostatné záväzky</t>
  </si>
  <si>
    <t>Spolu záväzky</t>
  </si>
  <si>
    <t>Organizácia</t>
  </si>
  <si>
    <t>Spôsob transformácie</t>
  </si>
  <si>
    <t>Záväzky k 31.3.2002</t>
  </si>
  <si>
    <t>z toho po lehote splatnosti</t>
  </si>
  <si>
    <t>odhad stavu dlhov*</t>
  </si>
  <si>
    <t xml:space="preserve">odhad stavu dlhov* </t>
  </si>
  <si>
    <t>odhad stavu dlhov</t>
  </si>
  <si>
    <t>istina</t>
  </si>
  <si>
    <t>penále</t>
  </si>
  <si>
    <t>spolu</t>
  </si>
  <si>
    <t>1.</t>
  </si>
  <si>
    <t xml:space="preserve">NsP Bardejov </t>
  </si>
  <si>
    <t>nezisková</t>
  </si>
  <si>
    <t xml:space="preserve"> </t>
  </si>
  <si>
    <t xml:space="preserve">NsP Brezno </t>
  </si>
  <si>
    <t>3.</t>
  </si>
  <si>
    <t xml:space="preserve">NsP Piešťany </t>
  </si>
  <si>
    <t>4.</t>
  </si>
  <si>
    <t xml:space="preserve">NsP Topoľčany </t>
  </si>
  <si>
    <t>5.</t>
  </si>
  <si>
    <t xml:space="preserve">NsP Veľký Krtíš </t>
  </si>
  <si>
    <t>6.</t>
  </si>
  <si>
    <t>Gyn.-pôrodnícka nemocnica Bratislava</t>
  </si>
  <si>
    <t>7.</t>
  </si>
  <si>
    <t xml:space="preserve">NsP Ilava </t>
  </si>
  <si>
    <t>8.</t>
  </si>
  <si>
    <t xml:space="preserve">NsP Medzilaborce </t>
  </si>
  <si>
    <t>9.</t>
  </si>
  <si>
    <t xml:space="preserve">NsP Modra </t>
  </si>
  <si>
    <t>10.</t>
  </si>
  <si>
    <t xml:space="preserve">NsP MUDr.V.Alexandra Kežmarok </t>
  </si>
  <si>
    <t>11.</t>
  </si>
  <si>
    <t xml:space="preserve">NsP Nová Baňa </t>
  </si>
  <si>
    <t>12.</t>
  </si>
  <si>
    <t>NsP Nové Mesto Nad Váhom</t>
  </si>
  <si>
    <t>13.</t>
  </si>
  <si>
    <t xml:space="preserve">NsP Partizánske </t>
  </si>
  <si>
    <t>14.</t>
  </si>
  <si>
    <t xml:space="preserve">NsP Revúca </t>
  </si>
  <si>
    <t>15.</t>
  </si>
  <si>
    <t xml:space="preserve">NsP Sobrance </t>
  </si>
  <si>
    <t>16.</t>
  </si>
  <si>
    <t>Poliklinika Veľké Kapušany</t>
  </si>
  <si>
    <t>SPOLU</t>
  </si>
  <si>
    <t>Vypracoval: MZ SR, Odbor dlhovej služby</t>
  </si>
  <si>
    <t>Bratislava, 30.04.2002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</si>
</sst>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workbookViewId="0" topLeftCell="A1">
      <pane xSplit="3" ySplit="4" topLeftCell="D6" activePane="bottomRight" state="frozen"/>
      <selection pane="topLeft" activeCell="AT3" sqref="AT3:AV169"/>
      <selection pane="topRight" activeCell="AT3" sqref="AT3:AV169"/>
      <selection pane="bottomLeft" activeCell="AT3" sqref="AT3:AV169"/>
      <selection pane="bottomRight" activeCell="A6" sqref="A6"/>
    </sheetView>
  </sheetViews>
  <sheetFormatPr defaultColWidth="9.00390625" defaultRowHeight="12.75"/>
  <cols>
    <col min="1" max="1" width="4.125" style="0" customWidth="1"/>
    <col min="2" max="2" width="48.00390625" style="0" customWidth="1"/>
    <col min="3" max="3" width="20.625" style="16" customWidth="1"/>
    <col min="4" max="4" width="11.00390625" style="0" customWidth="1"/>
    <col min="5" max="5" width="10.00390625" style="0" customWidth="1"/>
    <col min="6" max="6" width="11.125" style="0" customWidth="1"/>
    <col min="7" max="9" width="9.75390625" style="0" customWidth="1"/>
    <col min="10" max="10" width="9.375" style="0" customWidth="1"/>
    <col min="11" max="11" width="9.00390625" style="0" customWidth="1"/>
    <col min="12" max="12" width="9.25390625" style="0" customWidth="1"/>
    <col min="13" max="15" width="9.75390625" style="0" customWidth="1"/>
    <col min="16" max="18" width="9.625" style="0" customWidth="1"/>
    <col min="19" max="21" width="10.375" style="0" customWidth="1"/>
    <col min="22" max="22" width="10.00390625" style="0" customWidth="1"/>
    <col min="23" max="23" width="7.625" style="0" customWidth="1"/>
    <col min="24" max="24" width="10.00390625" style="0" customWidth="1"/>
    <col min="25" max="25" width="8.00390625" style="0" customWidth="1"/>
    <col min="26" max="26" width="8.375" style="0" customWidth="1"/>
    <col min="27" max="27" width="8.00390625" style="0" customWidth="1"/>
    <col min="28" max="28" width="8.625" style="0" customWidth="1"/>
    <col min="29" max="29" width="8.375" style="0" customWidth="1"/>
    <col min="30" max="30" width="10.125" style="0" customWidth="1"/>
    <col min="31" max="31" width="10.375" style="0" customWidth="1"/>
    <col min="32" max="33" width="7.875" style="0" customWidth="1"/>
    <col min="34" max="34" width="10.875" style="0" customWidth="1"/>
    <col min="35" max="35" width="9.25390625" style="0" customWidth="1"/>
    <col min="36" max="36" width="10.625" style="0" customWidth="1"/>
    <col min="37" max="37" width="10.875" style="0" bestFit="1" customWidth="1"/>
    <col min="38" max="39" width="10.875" style="0" customWidth="1"/>
    <col min="40" max="40" width="13.625" style="5" customWidth="1"/>
    <col min="41" max="42" width="11.75390625" style="0" customWidth="1"/>
    <col min="43" max="43" width="13.25390625" style="0" customWidth="1"/>
    <col min="44" max="44" width="11.125" style="0" customWidth="1"/>
    <col min="45" max="45" width="12.375" style="0" customWidth="1"/>
    <col min="46" max="46" width="10.875" style="0" bestFit="1" customWidth="1"/>
    <col min="47" max="47" width="13.125" style="0" customWidth="1"/>
    <col min="48" max="48" width="10.875" style="0" customWidth="1"/>
  </cols>
  <sheetData>
    <row r="1" spans="1:21" ht="20.25">
      <c r="A1" s="1"/>
      <c r="B1" s="1"/>
      <c r="C1" s="2"/>
      <c r="D1" s="3" t="s">
        <v>0</v>
      </c>
      <c r="U1" s="4" t="s">
        <v>1</v>
      </c>
    </row>
    <row r="2" spans="1:48" ht="21" customHeight="1">
      <c r="A2" s="6"/>
      <c r="B2" s="7"/>
      <c r="C2" s="8"/>
      <c r="D2" s="24" t="s">
        <v>2</v>
      </c>
      <c r="E2" s="25"/>
      <c r="F2" s="25"/>
      <c r="G2" s="25"/>
      <c r="H2" s="25"/>
      <c r="I2" s="26"/>
      <c r="J2" s="27" t="s">
        <v>3</v>
      </c>
      <c r="K2" s="28"/>
      <c r="L2" s="28"/>
      <c r="M2" s="28"/>
      <c r="N2" s="28"/>
      <c r="O2" s="29"/>
      <c r="P2" s="30" t="s">
        <v>4</v>
      </c>
      <c r="Q2" s="31"/>
      <c r="R2" s="31"/>
      <c r="S2" s="31"/>
      <c r="T2" s="31"/>
      <c r="U2" s="32"/>
      <c r="V2" s="33" t="s">
        <v>5</v>
      </c>
      <c r="W2" s="34"/>
      <c r="X2" s="34"/>
      <c r="Y2" s="34"/>
      <c r="Z2" s="34"/>
      <c r="AA2" s="35"/>
      <c r="AB2" s="36" t="s">
        <v>6</v>
      </c>
      <c r="AC2" s="37"/>
      <c r="AD2" s="37"/>
      <c r="AE2" s="37"/>
      <c r="AF2" s="37"/>
      <c r="AG2" s="38"/>
      <c r="AH2" s="39" t="s">
        <v>7</v>
      </c>
      <c r="AI2" s="40"/>
      <c r="AJ2" s="40"/>
      <c r="AK2" s="40"/>
      <c r="AL2" s="40"/>
      <c r="AM2" s="41"/>
      <c r="AN2" s="42" t="s">
        <v>8</v>
      </c>
      <c r="AO2" s="42"/>
      <c r="AP2" s="42"/>
      <c r="AQ2" s="42"/>
      <c r="AR2" s="42"/>
      <c r="AS2" s="42"/>
      <c r="AT2" s="42"/>
      <c r="AU2" s="42"/>
      <c r="AV2" s="42"/>
    </row>
    <row r="3" spans="1:48" ht="17.25" customHeight="1">
      <c r="A3" s="9"/>
      <c r="B3" s="10" t="s">
        <v>9</v>
      </c>
      <c r="C3" s="11" t="s">
        <v>10</v>
      </c>
      <c r="D3" s="43" t="s">
        <v>11</v>
      </c>
      <c r="E3" s="44"/>
      <c r="F3" s="43" t="s">
        <v>12</v>
      </c>
      <c r="G3" s="44"/>
      <c r="H3" s="46" t="s">
        <v>13</v>
      </c>
      <c r="I3" s="46"/>
      <c r="J3" s="43" t="s">
        <v>11</v>
      </c>
      <c r="K3" s="44"/>
      <c r="L3" s="43" t="s">
        <v>12</v>
      </c>
      <c r="M3" s="44"/>
      <c r="N3" s="46" t="s">
        <v>14</v>
      </c>
      <c r="O3" s="46"/>
      <c r="P3" s="43" t="s">
        <v>11</v>
      </c>
      <c r="Q3" s="44"/>
      <c r="R3" s="43" t="s">
        <v>12</v>
      </c>
      <c r="S3" s="44"/>
      <c r="T3" s="46" t="s">
        <v>13</v>
      </c>
      <c r="U3" s="46"/>
      <c r="V3" s="43" t="s">
        <v>11</v>
      </c>
      <c r="W3" s="44"/>
      <c r="X3" s="43" t="s">
        <v>12</v>
      </c>
      <c r="Y3" s="44"/>
      <c r="Z3" s="46" t="s">
        <v>13</v>
      </c>
      <c r="AA3" s="46"/>
      <c r="AB3" s="43" t="s">
        <v>11</v>
      </c>
      <c r="AC3" s="44"/>
      <c r="AD3" s="43" t="s">
        <v>12</v>
      </c>
      <c r="AE3" s="44"/>
      <c r="AF3" s="46" t="s">
        <v>13</v>
      </c>
      <c r="AG3" s="46"/>
      <c r="AH3" s="43" t="s">
        <v>11</v>
      </c>
      <c r="AI3" s="44"/>
      <c r="AJ3" s="43" t="s">
        <v>12</v>
      </c>
      <c r="AK3" s="44"/>
      <c r="AL3" s="46" t="s">
        <v>13</v>
      </c>
      <c r="AM3" s="46"/>
      <c r="AN3" s="47" t="s">
        <v>11</v>
      </c>
      <c r="AO3" s="47"/>
      <c r="AP3" s="47"/>
      <c r="AQ3" s="45" t="s">
        <v>12</v>
      </c>
      <c r="AR3" s="45"/>
      <c r="AS3" s="44"/>
      <c r="AT3" s="21" t="s">
        <v>15</v>
      </c>
      <c r="AU3" s="22"/>
      <c r="AV3" s="23"/>
    </row>
    <row r="4" spans="1:48" ht="17.25" customHeight="1">
      <c r="A4" s="9"/>
      <c r="B4" s="10"/>
      <c r="C4" s="11"/>
      <c r="D4" s="12" t="s">
        <v>16</v>
      </c>
      <c r="E4" s="12" t="s">
        <v>17</v>
      </c>
      <c r="F4" s="12" t="s">
        <v>16</v>
      </c>
      <c r="G4" s="12" t="s">
        <v>17</v>
      </c>
      <c r="H4" s="12" t="s">
        <v>16</v>
      </c>
      <c r="I4" s="12" t="s">
        <v>17</v>
      </c>
      <c r="J4" s="12" t="s">
        <v>16</v>
      </c>
      <c r="K4" s="12" t="s">
        <v>17</v>
      </c>
      <c r="L4" s="12" t="s">
        <v>16</v>
      </c>
      <c r="M4" s="12" t="s">
        <v>17</v>
      </c>
      <c r="N4" s="12" t="s">
        <v>16</v>
      </c>
      <c r="O4" s="12" t="s">
        <v>17</v>
      </c>
      <c r="P4" s="12" t="s">
        <v>16</v>
      </c>
      <c r="Q4" s="12" t="s">
        <v>17</v>
      </c>
      <c r="R4" s="12" t="s">
        <v>16</v>
      </c>
      <c r="S4" s="12" t="s">
        <v>17</v>
      </c>
      <c r="T4" s="12" t="s">
        <v>16</v>
      </c>
      <c r="U4" s="12" t="s">
        <v>17</v>
      </c>
      <c r="V4" s="12" t="s">
        <v>16</v>
      </c>
      <c r="W4" s="12" t="s">
        <v>17</v>
      </c>
      <c r="X4" s="12" t="s">
        <v>16</v>
      </c>
      <c r="Y4" s="12" t="s">
        <v>17</v>
      </c>
      <c r="Z4" s="12" t="s">
        <v>16</v>
      </c>
      <c r="AA4" s="12" t="s">
        <v>17</v>
      </c>
      <c r="AB4" s="12" t="s">
        <v>16</v>
      </c>
      <c r="AC4" s="12" t="s">
        <v>17</v>
      </c>
      <c r="AD4" s="12" t="s">
        <v>16</v>
      </c>
      <c r="AE4" s="12" t="s">
        <v>17</v>
      </c>
      <c r="AF4" s="12" t="s">
        <v>16</v>
      </c>
      <c r="AG4" s="12" t="s">
        <v>17</v>
      </c>
      <c r="AH4" s="12" t="s">
        <v>16</v>
      </c>
      <c r="AI4" s="12" t="s">
        <v>17</v>
      </c>
      <c r="AJ4" s="12" t="s">
        <v>16</v>
      </c>
      <c r="AK4" s="12" t="s">
        <v>17</v>
      </c>
      <c r="AL4" s="12" t="s">
        <v>16</v>
      </c>
      <c r="AM4" s="12" t="s">
        <v>17</v>
      </c>
      <c r="AN4" s="12" t="s">
        <v>16</v>
      </c>
      <c r="AO4" s="12" t="s">
        <v>17</v>
      </c>
      <c r="AP4" s="12" t="s">
        <v>18</v>
      </c>
      <c r="AQ4" s="12" t="s">
        <v>16</v>
      </c>
      <c r="AR4" s="12" t="s">
        <v>17</v>
      </c>
      <c r="AS4" s="12" t="s">
        <v>18</v>
      </c>
      <c r="AT4" s="12" t="s">
        <v>16</v>
      </c>
      <c r="AU4" s="12" t="s">
        <v>17</v>
      </c>
      <c r="AV4" s="12" t="s">
        <v>18</v>
      </c>
    </row>
    <row r="5" spans="1:48" s="16" customFormat="1" ht="12.75">
      <c r="A5" s="13" t="s">
        <v>19</v>
      </c>
      <c r="B5" s="8" t="s">
        <v>20</v>
      </c>
      <c r="C5" s="14" t="s">
        <v>21</v>
      </c>
      <c r="D5" s="15">
        <v>23434000</v>
      </c>
      <c r="E5" s="15">
        <v>5667000</v>
      </c>
      <c r="F5" s="15">
        <v>21113000</v>
      </c>
      <c r="G5" s="15">
        <v>4715000</v>
      </c>
      <c r="H5" s="15">
        <v>10362000</v>
      </c>
      <c r="I5" s="15">
        <v>280000</v>
      </c>
      <c r="J5" s="15">
        <v>16245000</v>
      </c>
      <c r="K5" s="15">
        <v>7000</v>
      </c>
      <c r="L5" s="15">
        <v>15215000</v>
      </c>
      <c r="M5" s="15">
        <v>7000</v>
      </c>
      <c r="N5" s="15">
        <v>2300000</v>
      </c>
      <c r="O5" s="15">
        <v>350000</v>
      </c>
      <c r="P5" s="15">
        <v>1829000</v>
      </c>
      <c r="Q5" s="15">
        <v>296000</v>
      </c>
      <c r="R5" s="15">
        <v>1713000</v>
      </c>
      <c r="S5" s="15">
        <v>296000</v>
      </c>
      <c r="T5" s="15">
        <v>700000</v>
      </c>
      <c r="U5" s="15">
        <v>120000</v>
      </c>
      <c r="V5" s="15">
        <v>7378000</v>
      </c>
      <c r="W5" s="15">
        <v>435000</v>
      </c>
      <c r="X5" s="15">
        <v>7095000</v>
      </c>
      <c r="Y5" s="15">
        <v>435000</v>
      </c>
      <c r="Z5" s="15">
        <v>1300000</v>
      </c>
      <c r="AA5" s="15">
        <v>150000</v>
      </c>
      <c r="AB5" s="15">
        <v>313000</v>
      </c>
      <c r="AC5" s="15">
        <v>0</v>
      </c>
      <c r="AD5" s="15">
        <v>94000</v>
      </c>
      <c r="AE5" s="15">
        <v>0</v>
      </c>
      <c r="AF5" s="15">
        <v>302750</v>
      </c>
      <c r="AG5" s="15">
        <v>0</v>
      </c>
      <c r="AH5" s="15">
        <v>108777000</v>
      </c>
      <c r="AI5" s="15">
        <v>7086000</v>
      </c>
      <c r="AJ5" s="15">
        <v>94287000</v>
      </c>
      <c r="AK5" s="15">
        <v>7086000</v>
      </c>
      <c r="AL5" s="15">
        <v>37606000</v>
      </c>
      <c r="AM5" s="15">
        <v>120000</v>
      </c>
      <c r="AN5" s="15">
        <f aca="true" t="shared" si="0" ref="AN5:AN20">D5+J5+P5+V5+AB5+AH5</f>
        <v>157976000</v>
      </c>
      <c r="AO5" s="15">
        <f aca="true" t="shared" si="1" ref="AO5:AO20">E5+K5+Q5+W5+AC5+AI5</f>
        <v>13491000</v>
      </c>
      <c r="AP5" s="15">
        <f aca="true" t="shared" si="2" ref="AP5:AP20">AN5+AO5</f>
        <v>171467000</v>
      </c>
      <c r="AQ5" s="15">
        <f aca="true" t="shared" si="3" ref="AQ5:AQ20">F5+L5+R5+X5+AD5+AJ5</f>
        <v>139517000</v>
      </c>
      <c r="AR5" s="15">
        <f aca="true" t="shared" si="4" ref="AR5:AR20">G5+M5+S5+Y5+AE5+AK5</f>
        <v>12539000</v>
      </c>
      <c r="AS5" s="15">
        <f aca="true" t="shared" si="5" ref="AS5:AS20">AQ5+AR5</f>
        <v>152056000</v>
      </c>
      <c r="AT5" s="15">
        <f aca="true" t="shared" si="6" ref="AT5:AT20">H5+N5+T5+Z5+AF5+AL5</f>
        <v>52570750</v>
      </c>
      <c r="AU5" s="15">
        <f aca="true" t="shared" si="7" ref="AU5:AU20">I5+O5+U5+AA5+AG5+AM5</f>
        <v>1020000</v>
      </c>
      <c r="AV5" s="15">
        <f aca="true" t="shared" si="8" ref="AV5:AV20">AT5+AU5</f>
        <v>53590750</v>
      </c>
    </row>
    <row r="6" spans="1:48" s="16" customFormat="1" ht="12.75">
      <c r="A6" s="13" t="s">
        <v>22</v>
      </c>
      <c r="B6" s="8" t="s">
        <v>23</v>
      </c>
      <c r="C6" s="14" t="s">
        <v>21</v>
      </c>
      <c r="D6" s="15">
        <v>18526000</v>
      </c>
      <c r="E6" s="15">
        <v>86000</v>
      </c>
      <c r="F6" s="15">
        <v>16174000</v>
      </c>
      <c r="G6" s="15">
        <v>86000</v>
      </c>
      <c r="H6" s="15">
        <v>26889000</v>
      </c>
      <c r="I6" s="15">
        <v>590000</v>
      </c>
      <c r="J6" s="15">
        <v>16252000</v>
      </c>
      <c r="K6" s="15">
        <v>51000</v>
      </c>
      <c r="L6" s="15">
        <v>15513000</v>
      </c>
      <c r="M6" s="15">
        <v>45000</v>
      </c>
      <c r="N6" s="15">
        <v>19900000</v>
      </c>
      <c r="O6" s="15">
        <v>45000</v>
      </c>
      <c r="P6" s="15">
        <v>5229000</v>
      </c>
      <c r="Q6" s="15">
        <v>13000</v>
      </c>
      <c r="R6" s="15">
        <v>4956000</v>
      </c>
      <c r="S6" s="15">
        <v>13000</v>
      </c>
      <c r="T6" s="15">
        <v>6000000</v>
      </c>
      <c r="U6" s="15">
        <v>0</v>
      </c>
      <c r="V6" s="15">
        <v>1382000</v>
      </c>
      <c r="W6" s="15">
        <v>0</v>
      </c>
      <c r="X6" s="15">
        <v>1062000</v>
      </c>
      <c r="Y6" s="15">
        <v>0</v>
      </c>
      <c r="Z6" s="15">
        <v>1700000</v>
      </c>
      <c r="AA6" s="15">
        <v>0</v>
      </c>
      <c r="AB6" s="15">
        <v>322000</v>
      </c>
      <c r="AC6" s="15">
        <v>0</v>
      </c>
      <c r="AD6" s="15">
        <v>322000</v>
      </c>
      <c r="AE6" s="15">
        <v>0</v>
      </c>
      <c r="AF6" s="15">
        <v>500000</v>
      </c>
      <c r="AG6" s="15">
        <v>0</v>
      </c>
      <c r="AH6" s="15">
        <v>51375000</v>
      </c>
      <c r="AI6" s="15">
        <v>10035000</v>
      </c>
      <c r="AJ6" s="15">
        <v>46834000</v>
      </c>
      <c r="AK6" s="15">
        <v>10029000</v>
      </c>
      <c r="AL6" s="15">
        <v>75656000</v>
      </c>
      <c r="AM6" s="15">
        <v>0</v>
      </c>
      <c r="AN6" s="15">
        <f t="shared" si="0"/>
        <v>93086000</v>
      </c>
      <c r="AO6" s="15">
        <f t="shared" si="1"/>
        <v>10185000</v>
      </c>
      <c r="AP6" s="15">
        <f t="shared" si="2"/>
        <v>103271000</v>
      </c>
      <c r="AQ6" s="15">
        <f t="shared" si="3"/>
        <v>84861000</v>
      </c>
      <c r="AR6" s="15">
        <f t="shared" si="4"/>
        <v>10173000</v>
      </c>
      <c r="AS6" s="15">
        <f t="shared" si="5"/>
        <v>95034000</v>
      </c>
      <c r="AT6" s="15">
        <f t="shared" si="6"/>
        <v>130645000</v>
      </c>
      <c r="AU6" s="15">
        <f t="shared" si="7"/>
        <v>635000</v>
      </c>
      <c r="AV6" s="15">
        <f t="shared" si="8"/>
        <v>131280000</v>
      </c>
    </row>
    <row r="7" spans="1:48" s="16" customFormat="1" ht="12.75">
      <c r="A7" s="13" t="s">
        <v>24</v>
      </c>
      <c r="B7" s="8" t="s">
        <v>25</v>
      </c>
      <c r="C7" s="14" t="s">
        <v>21</v>
      </c>
      <c r="D7" s="15">
        <v>46551000</v>
      </c>
      <c r="E7" s="15">
        <v>714000</v>
      </c>
      <c r="F7" s="15">
        <v>42195000</v>
      </c>
      <c r="G7" s="15">
        <v>714000</v>
      </c>
      <c r="H7" s="15">
        <v>51500000</v>
      </c>
      <c r="I7" s="15">
        <v>1000000</v>
      </c>
      <c r="J7" s="15">
        <v>8701000</v>
      </c>
      <c r="K7" s="15">
        <v>9000</v>
      </c>
      <c r="L7" s="15">
        <v>8701000</v>
      </c>
      <c r="M7" s="15">
        <v>9000</v>
      </c>
      <c r="N7" s="15">
        <v>10000000</v>
      </c>
      <c r="O7" s="15">
        <v>17000</v>
      </c>
      <c r="P7" s="15">
        <v>3754000</v>
      </c>
      <c r="Q7" s="15">
        <v>0</v>
      </c>
      <c r="R7" s="15">
        <v>3754000</v>
      </c>
      <c r="S7" s="15">
        <v>0</v>
      </c>
      <c r="T7" s="15">
        <v>4370000</v>
      </c>
      <c r="U7" s="15">
        <v>0</v>
      </c>
      <c r="V7" s="15">
        <v>8269000</v>
      </c>
      <c r="W7" s="15">
        <v>193000</v>
      </c>
      <c r="X7" s="15">
        <v>8269000</v>
      </c>
      <c r="Y7" s="15">
        <v>193000</v>
      </c>
      <c r="Z7" s="15">
        <v>9200000</v>
      </c>
      <c r="AA7" s="15">
        <v>300000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72628000</v>
      </c>
      <c r="AI7" s="15">
        <v>50553000</v>
      </c>
      <c r="AJ7" s="15">
        <v>54187000</v>
      </c>
      <c r="AK7" s="15">
        <v>50553000</v>
      </c>
      <c r="AL7" s="15">
        <v>65000000</v>
      </c>
      <c r="AM7" s="15">
        <v>52000000</v>
      </c>
      <c r="AN7" s="15">
        <f t="shared" si="0"/>
        <v>139903000</v>
      </c>
      <c r="AO7" s="15">
        <f t="shared" si="1"/>
        <v>51469000</v>
      </c>
      <c r="AP7" s="15">
        <f t="shared" si="2"/>
        <v>191372000</v>
      </c>
      <c r="AQ7" s="15">
        <f t="shared" si="3"/>
        <v>117106000</v>
      </c>
      <c r="AR7" s="15">
        <f t="shared" si="4"/>
        <v>51469000</v>
      </c>
      <c r="AS7" s="15">
        <f t="shared" si="5"/>
        <v>168575000</v>
      </c>
      <c r="AT7" s="15">
        <f t="shared" si="6"/>
        <v>140070000</v>
      </c>
      <c r="AU7" s="15">
        <f t="shared" si="7"/>
        <v>53317000</v>
      </c>
      <c r="AV7" s="15">
        <f t="shared" si="8"/>
        <v>193387000</v>
      </c>
    </row>
    <row r="8" spans="1:48" s="16" customFormat="1" ht="12.75">
      <c r="A8" s="13" t="s">
        <v>26</v>
      </c>
      <c r="B8" s="8" t="s">
        <v>27</v>
      </c>
      <c r="C8" s="14" t="s">
        <v>21</v>
      </c>
      <c r="D8" s="15">
        <v>48200000</v>
      </c>
      <c r="E8" s="15">
        <v>1394000</v>
      </c>
      <c r="F8" s="15">
        <v>46271000</v>
      </c>
      <c r="G8" s="15">
        <v>1394000</v>
      </c>
      <c r="H8" s="15">
        <v>55175254</v>
      </c>
      <c r="I8" s="15">
        <v>1534927</v>
      </c>
      <c r="J8" s="15">
        <v>14932000</v>
      </c>
      <c r="K8" s="15">
        <v>245000</v>
      </c>
      <c r="L8" s="15">
        <v>13845000</v>
      </c>
      <c r="M8" s="15">
        <v>245000</v>
      </c>
      <c r="N8" s="15">
        <v>15393404</v>
      </c>
      <c r="O8" s="15">
        <v>244759</v>
      </c>
      <c r="P8" s="15">
        <v>8028000</v>
      </c>
      <c r="Q8" s="15">
        <v>0</v>
      </c>
      <c r="R8" s="15">
        <v>7599000</v>
      </c>
      <c r="S8" s="15">
        <v>0</v>
      </c>
      <c r="T8" s="15">
        <v>8547630</v>
      </c>
      <c r="U8" s="15">
        <v>0</v>
      </c>
      <c r="V8" s="15">
        <v>8364000</v>
      </c>
      <c r="W8" s="15">
        <v>159000</v>
      </c>
      <c r="X8" s="15">
        <v>7976000</v>
      </c>
      <c r="Y8" s="15">
        <v>126000</v>
      </c>
      <c r="Z8" s="15">
        <v>9733776</v>
      </c>
      <c r="AA8" s="15">
        <v>1626372</v>
      </c>
      <c r="AB8" s="15">
        <v>543000</v>
      </c>
      <c r="AC8" s="15">
        <v>0</v>
      </c>
      <c r="AD8" s="15">
        <v>492000</v>
      </c>
      <c r="AE8" s="15">
        <v>0</v>
      </c>
      <c r="AF8" s="15">
        <v>564471</v>
      </c>
      <c r="AG8" s="15">
        <v>0</v>
      </c>
      <c r="AH8" s="15">
        <v>182943000</v>
      </c>
      <c r="AI8" s="15">
        <v>7295000</v>
      </c>
      <c r="AJ8" s="15">
        <v>101558000</v>
      </c>
      <c r="AK8" s="15">
        <v>6029000</v>
      </c>
      <c r="AL8" s="15">
        <v>120924177</v>
      </c>
      <c r="AM8" s="15">
        <v>6796784</v>
      </c>
      <c r="AN8" s="15">
        <f t="shared" si="0"/>
        <v>263010000</v>
      </c>
      <c r="AO8" s="15">
        <f t="shared" si="1"/>
        <v>9093000</v>
      </c>
      <c r="AP8" s="15">
        <f t="shared" si="2"/>
        <v>272103000</v>
      </c>
      <c r="AQ8" s="15">
        <f t="shared" si="3"/>
        <v>177741000</v>
      </c>
      <c r="AR8" s="15">
        <f t="shared" si="4"/>
        <v>7794000</v>
      </c>
      <c r="AS8" s="15">
        <f t="shared" si="5"/>
        <v>185535000</v>
      </c>
      <c r="AT8" s="15">
        <f t="shared" si="6"/>
        <v>210338712</v>
      </c>
      <c r="AU8" s="15">
        <f t="shared" si="7"/>
        <v>10202842</v>
      </c>
      <c r="AV8" s="15">
        <f t="shared" si="8"/>
        <v>220541554</v>
      </c>
    </row>
    <row r="9" spans="1:48" s="16" customFormat="1" ht="12.75">
      <c r="A9" s="13" t="s">
        <v>28</v>
      </c>
      <c r="B9" s="8" t="s">
        <v>29</v>
      </c>
      <c r="C9" s="14" t="s">
        <v>21</v>
      </c>
      <c r="D9" s="15">
        <v>8929000</v>
      </c>
      <c r="E9" s="15">
        <v>410000</v>
      </c>
      <c r="F9" s="15">
        <v>7915000</v>
      </c>
      <c r="G9" s="15">
        <v>410000</v>
      </c>
      <c r="H9" s="15">
        <v>12500000</v>
      </c>
      <c r="I9" s="15">
        <v>400000</v>
      </c>
      <c r="J9" s="15">
        <v>11683000</v>
      </c>
      <c r="K9" s="15">
        <v>45000</v>
      </c>
      <c r="L9" s="15">
        <v>11683000</v>
      </c>
      <c r="M9" s="15">
        <v>45000</v>
      </c>
      <c r="N9" s="15">
        <v>13250000</v>
      </c>
      <c r="O9" s="15">
        <v>100000</v>
      </c>
      <c r="P9" s="15">
        <v>0</v>
      </c>
      <c r="Q9" s="15">
        <v>0</v>
      </c>
      <c r="R9" s="15">
        <v>0</v>
      </c>
      <c r="S9" s="15">
        <v>0</v>
      </c>
      <c r="T9" s="15">
        <v>200000</v>
      </c>
      <c r="U9" s="15">
        <v>5000</v>
      </c>
      <c r="V9" s="15">
        <v>21000</v>
      </c>
      <c r="W9" s="15">
        <v>0</v>
      </c>
      <c r="X9" s="15">
        <v>21000</v>
      </c>
      <c r="Y9" s="15">
        <v>0</v>
      </c>
      <c r="Z9" s="15">
        <v>100000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22066000</v>
      </c>
      <c r="AI9" s="15">
        <v>730000</v>
      </c>
      <c r="AJ9" s="15">
        <v>16806000</v>
      </c>
      <c r="AK9" s="15">
        <v>730000</v>
      </c>
      <c r="AL9" s="15">
        <v>35300000</v>
      </c>
      <c r="AM9" s="15">
        <v>388000</v>
      </c>
      <c r="AN9" s="15">
        <f t="shared" si="0"/>
        <v>42699000</v>
      </c>
      <c r="AO9" s="15">
        <f t="shared" si="1"/>
        <v>1185000</v>
      </c>
      <c r="AP9" s="15">
        <f t="shared" si="2"/>
        <v>43884000</v>
      </c>
      <c r="AQ9" s="15">
        <f t="shared" si="3"/>
        <v>36425000</v>
      </c>
      <c r="AR9" s="15">
        <f t="shared" si="4"/>
        <v>1185000</v>
      </c>
      <c r="AS9" s="15">
        <f t="shared" si="5"/>
        <v>37610000</v>
      </c>
      <c r="AT9" s="15">
        <f t="shared" si="6"/>
        <v>61350000</v>
      </c>
      <c r="AU9" s="15">
        <f t="shared" si="7"/>
        <v>893000</v>
      </c>
      <c r="AV9" s="15">
        <f t="shared" si="8"/>
        <v>62243000</v>
      </c>
    </row>
    <row r="10" spans="1:48" s="16" customFormat="1" ht="12.75">
      <c r="A10" s="13" t="s">
        <v>30</v>
      </c>
      <c r="B10" s="8" t="s">
        <v>31</v>
      </c>
      <c r="C10" s="14" t="s">
        <v>21</v>
      </c>
      <c r="D10" s="15">
        <v>624000</v>
      </c>
      <c r="E10" s="15">
        <v>0</v>
      </c>
      <c r="F10" s="15">
        <v>494000</v>
      </c>
      <c r="G10" s="15">
        <v>0</v>
      </c>
      <c r="H10" s="15">
        <v>500000</v>
      </c>
      <c r="I10" s="15">
        <v>0</v>
      </c>
      <c r="J10" s="15">
        <v>149000</v>
      </c>
      <c r="K10" s="15">
        <v>0</v>
      </c>
      <c r="L10" s="15">
        <v>101000</v>
      </c>
      <c r="M10" s="15">
        <v>0</v>
      </c>
      <c r="N10" s="15">
        <v>100</v>
      </c>
      <c r="O10" s="15">
        <v>0</v>
      </c>
      <c r="P10" s="15">
        <v>45000</v>
      </c>
      <c r="Q10" s="15">
        <v>0</v>
      </c>
      <c r="R10" s="15">
        <v>34000</v>
      </c>
      <c r="S10" s="15">
        <v>0</v>
      </c>
      <c r="T10" s="15">
        <v>25000</v>
      </c>
      <c r="U10" s="15">
        <v>0</v>
      </c>
      <c r="V10" s="15">
        <v>202000</v>
      </c>
      <c r="W10" s="15">
        <v>0</v>
      </c>
      <c r="X10" s="15">
        <v>202000</v>
      </c>
      <c r="Y10" s="15">
        <v>0</v>
      </c>
      <c r="Z10" s="15">
        <v>150000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6703000</v>
      </c>
      <c r="AI10" s="15">
        <v>0</v>
      </c>
      <c r="AJ10" s="15">
        <v>4434000</v>
      </c>
      <c r="AK10" s="15">
        <v>0</v>
      </c>
      <c r="AL10" s="15">
        <v>5317000</v>
      </c>
      <c r="AM10" s="15">
        <v>0</v>
      </c>
      <c r="AN10" s="15">
        <f t="shared" si="0"/>
        <v>7723000</v>
      </c>
      <c r="AO10" s="15">
        <f t="shared" si="1"/>
        <v>0</v>
      </c>
      <c r="AP10" s="15">
        <f t="shared" si="2"/>
        <v>7723000</v>
      </c>
      <c r="AQ10" s="15">
        <f t="shared" si="3"/>
        <v>5265000</v>
      </c>
      <c r="AR10" s="15">
        <f t="shared" si="4"/>
        <v>0</v>
      </c>
      <c r="AS10" s="15">
        <f t="shared" si="5"/>
        <v>5265000</v>
      </c>
      <c r="AT10" s="15">
        <f t="shared" si="6"/>
        <v>5992100</v>
      </c>
      <c r="AU10" s="15">
        <f t="shared" si="7"/>
        <v>0</v>
      </c>
      <c r="AV10" s="15">
        <f t="shared" si="8"/>
        <v>5992100</v>
      </c>
    </row>
    <row r="11" spans="1:48" s="16" customFormat="1" ht="12.75">
      <c r="A11" s="13" t="s">
        <v>32</v>
      </c>
      <c r="B11" s="8" t="s">
        <v>33</v>
      </c>
      <c r="C11" s="14" t="s">
        <v>21</v>
      </c>
      <c r="D11" s="15">
        <v>13120000</v>
      </c>
      <c r="E11" s="15">
        <v>1415000</v>
      </c>
      <c r="F11" s="15">
        <v>13000</v>
      </c>
      <c r="G11" s="15">
        <v>1415000</v>
      </c>
      <c r="H11" s="15">
        <v>17686000</v>
      </c>
      <c r="I11" s="15">
        <v>1653000</v>
      </c>
      <c r="J11" s="15">
        <v>9271000</v>
      </c>
      <c r="K11" s="15">
        <v>513000</v>
      </c>
      <c r="L11" s="15">
        <v>8634000</v>
      </c>
      <c r="M11" s="15">
        <v>513000</v>
      </c>
      <c r="N11" s="15">
        <v>10165000</v>
      </c>
      <c r="O11" s="15">
        <v>482000</v>
      </c>
      <c r="P11" s="15">
        <v>3303000</v>
      </c>
      <c r="Q11" s="15">
        <v>1872000</v>
      </c>
      <c r="R11" s="15">
        <v>3103000</v>
      </c>
      <c r="S11" s="15">
        <v>1872000</v>
      </c>
      <c r="T11" s="15">
        <v>4024000</v>
      </c>
      <c r="U11" s="15">
        <v>1784000</v>
      </c>
      <c r="V11" s="15">
        <v>3952000</v>
      </c>
      <c r="W11" s="15">
        <v>79000</v>
      </c>
      <c r="X11" s="15">
        <v>3763000</v>
      </c>
      <c r="Y11" s="15">
        <v>79000</v>
      </c>
      <c r="Z11" s="15">
        <v>4734000</v>
      </c>
      <c r="AA11" s="15">
        <v>79000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57586000</v>
      </c>
      <c r="AI11" s="15">
        <v>31339000</v>
      </c>
      <c r="AJ11" s="15">
        <v>57327000</v>
      </c>
      <c r="AK11" s="15">
        <v>31339000</v>
      </c>
      <c r="AL11" s="15">
        <v>74852000</v>
      </c>
      <c r="AM11" s="15">
        <v>29641000</v>
      </c>
      <c r="AN11" s="15">
        <f t="shared" si="0"/>
        <v>87232000</v>
      </c>
      <c r="AO11" s="15">
        <f t="shared" si="1"/>
        <v>35218000</v>
      </c>
      <c r="AP11" s="15">
        <f t="shared" si="2"/>
        <v>122450000</v>
      </c>
      <c r="AQ11" s="15">
        <f t="shared" si="3"/>
        <v>72840000</v>
      </c>
      <c r="AR11" s="15">
        <f t="shared" si="4"/>
        <v>35218000</v>
      </c>
      <c r="AS11" s="15">
        <f t="shared" si="5"/>
        <v>108058000</v>
      </c>
      <c r="AT11" s="15">
        <f t="shared" si="6"/>
        <v>111461000</v>
      </c>
      <c r="AU11" s="15">
        <f t="shared" si="7"/>
        <v>33639000</v>
      </c>
      <c r="AV11" s="15">
        <f t="shared" si="8"/>
        <v>145100000</v>
      </c>
    </row>
    <row r="12" spans="1:48" s="16" customFormat="1" ht="12.75">
      <c r="A12" s="13" t="s">
        <v>34</v>
      </c>
      <c r="B12" s="8" t="s">
        <v>35</v>
      </c>
      <c r="C12" s="14" t="s">
        <v>21</v>
      </c>
      <c r="D12" s="15">
        <v>410000</v>
      </c>
      <c r="E12" s="15">
        <v>892000</v>
      </c>
      <c r="F12" s="15">
        <v>344000</v>
      </c>
      <c r="G12" s="15">
        <v>892000</v>
      </c>
      <c r="H12" s="15">
        <v>873000</v>
      </c>
      <c r="I12" s="15">
        <v>892000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606000</v>
      </c>
      <c r="Q12" s="15">
        <v>320000</v>
      </c>
      <c r="R12" s="15">
        <v>556000</v>
      </c>
      <c r="S12" s="15">
        <v>320000</v>
      </c>
      <c r="T12" s="15">
        <v>782000</v>
      </c>
      <c r="U12" s="15">
        <v>320000</v>
      </c>
      <c r="V12" s="15">
        <v>3169000</v>
      </c>
      <c r="W12" s="15">
        <v>207000</v>
      </c>
      <c r="X12" s="15">
        <v>3090000</v>
      </c>
      <c r="Y12" s="15">
        <v>207000</v>
      </c>
      <c r="Z12" s="15">
        <v>3473000</v>
      </c>
      <c r="AA12" s="15">
        <v>207000</v>
      </c>
      <c r="AB12" s="15">
        <v>702000</v>
      </c>
      <c r="AC12" s="15">
        <v>1243000</v>
      </c>
      <c r="AD12" s="15">
        <v>480000</v>
      </c>
      <c r="AE12" s="15">
        <v>1243000</v>
      </c>
      <c r="AF12" s="15">
        <v>1485000</v>
      </c>
      <c r="AG12" s="15">
        <v>1243000</v>
      </c>
      <c r="AH12" s="15">
        <v>11612000</v>
      </c>
      <c r="AI12" s="15">
        <v>57000</v>
      </c>
      <c r="AJ12" s="15">
        <v>9461000</v>
      </c>
      <c r="AK12" s="15">
        <v>57000</v>
      </c>
      <c r="AL12" s="15">
        <v>13847000</v>
      </c>
      <c r="AM12" s="15">
        <v>57000</v>
      </c>
      <c r="AN12" s="15">
        <f t="shared" si="0"/>
        <v>16499000</v>
      </c>
      <c r="AO12" s="15">
        <f t="shared" si="1"/>
        <v>2719000</v>
      </c>
      <c r="AP12" s="15">
        <f t="shared" si="2"/>
        <v>19218000</v>
      </c>
      <c r="AQ12" s="15">
        <f t="shared" si="3"/>
        <v>13931000</v>
      </c>
      <c r="AR12" s="15">
        <f t="shared" si="4"/>
        <v>2719000</v>
      </c>
      <c r="AS12" s="15">
        <f t="shared" si="5"/>
        <v>16650000</v>
      </c>
      <c r="AT12" s="15">
        <f t="shared" si="6"/>
        <v>20460000</v>
      </c>
      <c r="AU12" s="15">
        <f t="shared" si="7"/>
        <v>2719000</v>
      </c>
      <c r="AV12" s="15">
        <f t="shared" si="8"/>
        <v>23179000</v>
      </c>
    </row>
    <row r="13" spans="1:48" s="16" customFormat="1" ht="12.75">
      <c r="A13" s="13" t="s">
        <v>36</v>
      </c>
      <c r="B13" s="8" t="s">
        <v>37</v>
      </c>
      <c r="C13" s="14" t="s">
        <v>21</v>
      </c>
      <c r="D13" s="15">
        <v>888000</v>
      </c>
      <c r="E13" s="15">
        <v>0</v>
      </c>
      <c r="F13" s="15">
        <v>802000</v>
      </c>
      <c r="G13" s="15">
        <v>0</v>
      </c>
      <c r="H13" s="15">
        <v>1039963</v>
      </c>
      <c r="I13" s="15">
        <v>0</v>
      </c>
      <c r="J13" s="15">
        <v>1096000</v>
      </c>
      <c r="K13" s="15">
        <v>0</v>
      </c>
      <c r="L13" s="15">
        <v>1031000</v>
      </c>
      <c r="M13" s="15">
        <v>0</v>
      </c>
      <c r="N13" s="15">
        <v>1166130</v>
      </c>
      <c r="O13" s="15">
        <v>0</v>
      </c>
      <c r="P13" s="15">
        <v>481000</v>
      </c>
      <c r="Q13" s="15">
        <v>0</v>
      </c>
      <c r="R13" s="15">
        <v>462000</v>
      </c>
      <c r="S13" s="15">
        <v>0</v>
      </c>
      <c r="T13" s="15">
        <v>550825</v>
      </c>
      <c r="U13" s="15">
        <v>0</v>
      </c>
      <c r="V13" s="15">
        <v>861000</v>
      </c>
      <c r="W13" s="15">
        <v>0</v>
      </c>
      <c r="X13" s="15">
        <v>812000</v>
      </c>
      <c r="Y13" s="15">
        <v>0</v>
      </c>
      <c r="Z13" s="15">
        <v>999129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10121000</v>
      </c>
      <c r="AI13" s="15">
        <v>18000</v>
      </c>
      <c r="AJ13" s="15">
        <v>9778000</v>
      </c>
      <c r="AK13" s="15">
        <v>18000</v>
      </c>
      <c r="AL13" s="15">
        <v>10193846</v>
      </c>
      <c r="AM13" s="15">
        <v>18315</v>
      </c>
      <c r="AN13" s="15">
        <f t="shared" si="0"/>
        <v>13447000</v>
      </c>
      <c r="AO13" s="15">
        <f t="shared" si="1"/>
        <v>18000</v>
      </c>
      <c r="AP13" s="15">
        <f t="shared" si="2"/>
        <v>13465000</v>
      </c>
      <c r="AQ13" s="15">
        <f t="shared" si="3"/>
        <v>12885000</v>
      </c>
      <c r="AR13" s="15">
        <f t="shared" si="4"/>
        <v>18000</v>
      </c>
      <c r="AS13" s="15">
        <f t="shared" si="5"/>
        <v>12903000</v>
      </c>
      <c r="AT13" s="15">
        <f t="shared" si="6"/>
        <v>13949893</v>
      </c>
      <c r="AU13" s="15">
        <f t="shared" si="7"/>
        <v>18315</v>
      </c>
      <c r="AV13" s="15">
        <f t="shared" si="8"/>
        <v>13968208</v>
      </c>
    </row>
    <row r="14" spans="1:48" s="16" customFormat="1" ht="12.75">
      <c r="A14" s="13" t="s">
        <v>38</v>
      </c>
      <c r="B14" s="8" t="s">
        <v>39</v>
      </c>
      <c r="C14" s="14" t="s">
        <v>21</v>
      </c>
      <c r="D14" s="17">
        <v>17017078</v>
      </c>
      <c r="E14" s="17">
        <v>35310</v>
      </c>
      <c r="F14" s="17">
        <v>16936492</v>
      </c>
      <c r="G14" s="17">
        <v>35310</v>
      </c>
      <c r="H14" s="17">
        <v>19000000</v>
      </c>
      <c r="I14" s="17">
        <v>37000</v>
      </c>
      <c r="J14" s="17">
        <v>7431092</v>
      </c>
      <c r="K14" s="17">
        <v>0</v>
      </c>
      <c r="L14" s="17">
        <v>6174167</v>
      </c>
      <c r="M14" s="17">
        <v>0</v>
      </c>
      <c r="N14" s="17">
        <v>9350000</v>
      </c>
      <c r="O14" s="17">
        <v>0</v>
      </c>
      <c r="P14" s="17">
        <v>1218481</v>
      </c>
      <c r="Q14" s="17">
        <v>112873</v>
      </c>
      <c r="R14" s="17">
        <v>984778</v>
      </c>
      <c r="S14" s="17">
        <v>112873</v>
      </c>
      <c r="T14" s="17">
        <v>2020000</v>
      </c>
      <c r="U14" s="17">
        <v>120000</v>
      </c>
      <c r="V14" s="17">
        <v>2577534</v>
      </c>
      <c r="W14" s="17">
        <v>0</v>
      </c>
      <c r="X14" s="17">
        <v>2477805</v>
      </c>
      <c r="Y14" s="17">
        <v>0</v>
      </c>
      <c r="Z14" s="17">
        <v>3278000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50209632</v>
      </c>
      <c r="AI14" s="17">
        <v>0</v>
      </c>
      <c r="AJ14" s="17">
        <v>38639437</v>
      </c>
      <c r="AK14" s="17">
        <v>0</v>
      </c>
      <c r="AL14" s="17">
        <v>53800000</v>
      </c>
      <c r="AM14" s="17">
        <v>0</v>
      </c>
      <c r="AN14" s="17">
        <f t="shared" si="0"/>
        <v>78453817</v>
      </c>
      <c r="AO14" s="17">
        <f t="shared" si="1"/>
        <v>148183</v>
      </c>
      <c r="AP14" s="17">
        <f t="shared" si="2"/>
        <v>78602000</v>
      </c>
      <c r="AQ14" s="17">
        <f t="shared" si="3"/>
        <v>65212679</v>
      </c>
      <c r="AR14" s="17">
        <f t="shared" si="4"/>
        <v>148183</v>
      </c>
      <c r="AS14" s="17">
        <f t="shared" si="5"/>
        <v>65360862</v>
      </c>
      <c r="AT14" s="17">
        <f t="shared" si="6"/>
        <v>87448000</v>
      </c>
      <c r="AU14" s="17">
        <f t="shared" si="7"/>
        <v>157000</v>
      </c>
      <c r="AV14" s="17">
        <f t="shared" si="8"/>
        <v>87605000</v>
      </c>
    </row>
    <row r="15" spans="1:48" s="16" customFormat="1" ht="12.75">
      <c r="A15" s="13" t="s">
        <v>40</v>
      </c>
      <c r="B15" s="8" t="s">
        <v>41</v>
      </c>
      <c r="C15" s="14" t="s">
        <v>21</v>
      </c>
      <c r="D15" s="15">
        <v>3741000</v>
      </c>
      <c r="E15" s="15">
        <v>67000</v>
      </c>
      <c r="F15" s="15">
        <v>3695000</v>
      </c>
      <c r="G15" s="15">
        <v>67000</v>
      </c>
      <c r="H15" s="15">
        <v>3850000</v>
      </c>
      <c r="I15" s="15">
        <v>276000</v>
      </c>
      <c r="J15" s="15">
        <v>182000</v>
      </c>
      <c r="K15" s="15">
        <v>0</v>
      </c>
      <c r="L15" s="15">
        <v>139000</v>
      </c>
      <c r="M15" s="15">
        <v>0</v>
      </c>
      <c r="N15" s="15">
        <v>275000</v>
      </c>
      <c r="O15" s="15">
        <v>0</v>
      </c>
      <c r="P15" s="15">
        <v>480000</v>
      </c>
      <c r="Q15" s="15">
        <v>234000</v>
      </c>
      <c r="R15" s="15">
        <v>386000</v>
      </c>
      <c r="S15" s="15">
        <v>234000</v>
      </c>
      <c r="T15" s="15">
        <v>788000</v>
      </c>
      <c r="U15" s="15">
        <v>87000</v>
      </c>
      <c r="V15" s="15">
        <v>38000</v>
      </c>
      <c r="W15" s="15">
        <v>0</v>
      </c>
      <c r="X15" s="15">
        <v>0</v>
      </c>
      <c r="Y15" s="15">
        <v>0</v>
      </c>
      <c r="Z15" s="15">
        <v>50000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16343000</v>
      </c>
      <c r="AI15" s="15">
        <v>12581000</v>
      </c>
      <c r="AJ15" s="15">
        <v>11993000</v>
      </c>
      <c r="AK15" s="15">
        <v>12581000</v>
      </c>
      <c r="AL15" s="15">
        <v>17939000</v>
      </c>
      <c r="AM15" s="15">
        <v>13112000</v>
      </c>
      <c r="AN15" s="15">
        <f t="shared" si="0"/>
        <v>20784000</v>
      </c>
      <c r="AO15" s="15">
        <f t="shared" si="1"/>
        <v>12882000</v>
      </c>
      <c r="AP15" s="15">
        <f t="shared" si="2"/>
        <v>33666000</v>
      </c>
      <c r="AQ15" s="15">
        <f t="shared" si="3"/>
        <v>16213000</v>
      </c>
      <c r="AR15" s="15">
        <f t="shared" si="4"/>
        <v>12882000</v>
      </c>
      <c r="AS15" s="15">
        <f t="shared" si="5"/>
        <v>29095000</v>
      </c>
      <c r="AT15" s="15">
        <f t="shared" si="6"/>
        <v>22902000</v>
      </c>
      <c r="AU15" s="15">
        <f t="shared" si="7"/>
        <v>13475000</v>
      </c>
      <c r="AV15" s="15">
        <f t="shared" si="8"/>
        <v>36377000</v>
      </c>
    </row>
    <row r="16" spans="1:48" s="16" customFormat="1" ht="12.75">
      <c r="A16" s="13" t="s">
        <v>42</v>
      </c>
      <c r="B16" s="8" t="s">
        <v>43</v>
      </c>
      <c r="C16" s="14" t="s">
        <v>21</v>
      </c>
      <c r="D16" s="15">
        <v>12412000</v>
      </c>
      <c r="E16" s="15">
        <v>0</v>
      </c>
      <c r="F16" s="15">
        <v>11800000</v>
      </c>
      <c r="G16" s="15">
        <v>0</v>
      </c>
      <c r="H16" s="15">
        <v>15800000</v>
      </c>
      <c r="I16" s="15">
        <v>0</v>
      </c>
      <c r="J16" s="15">
        <v>3297000</v>
      </c>
      <c r="K16" s="15">
        <v>2000</v>
      </c>
      <c r="L16" s="15">
        <v>3297000</v>
      </c>
      <c r="M16" s="15">
        <v>2000</v>
      </c>
      <c r="N16" s="15">
        <v>4100000</v>
      </c>
      <c r="O16" s="15">
        <v>0</v>
      </c>
      <c r="P16" s="15">
        <v>1467000</v>
      </c>
      <c r="Q16" s="15">
        <v>0</v>
      </c>
      <c r="R16" s="15">
        <v>1467000</v>
      </c>
      <c r="S16" s="15">
        <v>0</v>
      </c>
      <c r="T16" s="15">
        <v>1900000</v>
      </c>
      <c r="U16" s="15">
        <v>0</v>
      </c>
      <c r="V16" s="15">
        <v>3341000</v>
      </c>
      <c r="W16" s="15">
        <v>728000</v>
      </c>
      <c r="X16" s="15">
        <v>3341000</v>
      </c>
      <c r="Y16" s="15">
        <v>728000</v>
      </c>
      <c r="Z16" s="15">
        <v>4300000</v>
      </c>
      <c r="AA16" s="15">
        <v>1500000</v>
      </c>
      <c r="AB16" s="15">
        <v>468000</v>
      </c>
      <c r="AC16" s="15">
        <v>0</v>
      </c>
      <c r="AD16" s="15">
        <v>458000</v>
      </c>
      <c r="AE16" s="15">
        <v>0</v>
      </c>
      <c r="AF16" s="15">
        <v>600000</v>
      </c>
      <c r="AG16" s="15">
        <v>0</v>
      </c>
      <c r="AH16" s="15">
        <v>29401000</v>
      </c>
      <c r="AI16" s="15">
        <v>730000</v>
      </c>
      <c r="AJ16" s="15">
        <v>27694000</v>
      </c>
      <c r="AK16" s="15">
        <v>730000</v>
      </c>
      <c r="AL16" s="15">
        <v>32700000</v>
      </c>
      <c r="AM16" s="15">
        <v>0</v>
      </c>
      <c r="AN16" s="15">
        <f t="shared" si="0"/>
        <v>50386000</v>
      </c>
      <c r="AO16" s="15">
        <f t="shared" si="1"/>
        <v>1460000</v>
      </c>
      <c r="AP16" s="15">
        <f t="shared" si="2"/>
        <v>51846000</v>
      </c>
      <c r="AQ16" s="15">
        <f t="shared" si="3"/>
        <v>48057000</v>
      </c>
      <c r="AR16" s="15">
        <f t="shared" si="4"/>
        <v>1460000</v>
      </c>
      <c r="AS16" s="15">
        <f t="shared" si="5"/>
        <v>49517000</v>
      </c>
      <c r="AT16" s="15">
        <f t="shared" si="6"/>
        <v>59400000</v>
      </c>
      <c r="AU16" s="15">
        <f t="shared" si="7"/>
        <v>1500000</v>
      </c>
      <c r="AV16" s="15">
        <f t="shared" si="8"/>
        <v>60900000</v>
      </c>
    </row>
    <row r="17" spans="1:48" s="16" customFormat="1" ht="12.75">
      <c r="A17" s="13" t="s">
        <v>44</v>
      </c>
      <c r="B17" s="8" t="s">
        <v>45</v>
      </c>
      <c r="C17" s="14" t="s">
        <v>21</v>
      </c>
      <c r="D17" s="15">
        <v>10142000</v>
      </c>
      <c r="E17" s="15">
        <v>65000</v>
      </c>
      <c r="F17" s="15">
        <v>9606000</v>
      </c>
      <c r="G17" s="15">
        <v>65000</v>
      </c>
      <c r="H17" s="15">
        <v>13885000</v>
      </c>
      <c r="I17" s="15">
        <v>251000</v>
      </c>
      <c r="J17" s="15">
        <v>11694000</v>
      </c>
      <c r="K17" s="15">
        <v>375000</v>
      </c>
      <c r="L17" s="15">
        <v>11186000</v>
      </c>
      <c r="M17" s="15">
        <v>375000</v>
      </c>
      <c r="N17" s="15">
        <v>13272000</v>
      </c>
      <c r="O17" s="15">
        <v>376000</v>
      </c>
      <c r="P17" s="15">
        <v>2877000</v>
      </c>
      <c r="Q17" s="15">
        <v>42000</v>
      </c>
      <c r="R17" s="15">
        <v>2800000</v>
      </c>
      <c r="S17" s="15">
        <v>42000</v>
      </c>
      <c r="T17" s="15">
        <v>3949000</v>
      </c>
      <c r="U17" s="15">
        <v>42000</v>
      </c>
      <c r="V17" s="15">
        <v>4074000</v>
      </c>
      <c r="W17" s="15">
        <v>1119000</v>
      </c>
      <c r="X17" s="15">
        <v>4043000</v>
      </c>
      <c r="Y17" s="15">
        <v>805000</v>
      </c>
      <c r="Z17" s="15">
        <v>5548000</v>
      </c>
      <c r="AA17" s="15">
        <v>1527000</v>
      </c>
      <c r="AB17" s="15">
        <v>630000</v>
      </c>
      <c r="AC17" s="15">
        <v>0</v>
      </c>
      <c r="AD17" s="15">
        <v>570000</v>
      </c>
      <c r="AE17" s="15">
        <v>0</v>
      </c>
      <c r="AF17" s="15">
        <v>699000</v>
      </c>
      <c r="AG17" s="15">
        <v>0</v>
      </c>
      <c r="AH17" s="15">
        <v>30843000</v>
      </c>
      <c r="AI17" s="15">
        <v>25243000</v>
      </c>
      <c r="AJ17" s="15">
        <v>26032000</v>
      </c>
      <c r="AK17" s="15">
        <v>25243000</v>
      </c>
      <c r="AL17" s="15">
        <v>27762000</v>
      </c>
      <c r="AM17" s="15">
        <v>26961000</v>
      </c>
      <c r="AN17" s="15">
        <f t="shared" si="0"/>
        <v>60260000</v>
      </c>
      <c r="AO17" s="15">
        <f t="shared" si="1"/>
        <v>26844000</v>
      </c>
      <c r="AP17" s="15">
        <f t="shared" si="2"/>
        <v>87104000</v>
      </c>
      <c r="AQ17" s="15">
        <f t="shared" si="3"/>
        <v>54237000</v>
      </c>
      <c r="AR17" s="15">
        <f t="shared" si="4"/>
        <v>26530000</v>
      </c>
      <c r="AS17" s="15">
        <f t="shared" si="5"/>
        <v>80767000</v>
      </c>
      <c r="AT17" s="15">
        <f t="shared" si="6"/>
        <v>65115000</v>
      </c>
      <c r="AU17" s="15">
        <f t="shared" si="7"/>
        <v>29157000</v>
      </c>
      <c r="AV17" s="15">
        <f t="shared" si="8"/>
        <v>94272000</v>
      </c>
    </row>
    <row r="18" spans="1:48" s="16" customFormat="1" ht="12.75">
      <c r="A18" s="13" t="s">
        <v>46</v>
      </c>
      <c r="B18" s="8" t="s">
        <v>47</v>
      </c>
      <c r="C18" s="14" t="s">
        <v>21</v>
      </c>
      <c r="D18" s="15">
        <v>2311401</v>
      </c>
      <c r="E18" s="15">
        <v>62350</v>
      </c>
      <c r="F18" s="15">
        <v>2252983</v>
      </c>
      <c r="G18" s="15">
        <v>62350</v>
      </c>
      <c r="H18" s="15">
        <v>1848340</v>
      </c>
      <c r="I18" s="15">
        <v>62350</v>
      </c>
      <c r="J18" s="15">
        <v>8688382</v>
      </c>
      <c r="K18" s="15">
        <v>0</v>
      </c>
      <c r="L18" s="15">
        <v>8291782</v>
      </c>
      <c r="M18" s="15">
        <v>0</v>
      </c>
      <c r="N18" s="15">
        <v>9731783</v>
      </c>
      <c r="O18" s="15">
        <v>0</v>
      </c>
      <c r="P18" s="15">
        <v>1968870</v>
      </c>
      <c r="Q18" s="15">
        <v>402015</v>
      </c>
      <c r="R18" s="15">
        <v>1872897</v>
      </c>
      <c r="S18" s="15">
        <v>0</v>
      </c>
      <c r="T18" s="15">
        <v>2242774</v>
      </c>
      <c r="U18" s="15">
        <v>0</v>
      </c>
      <c r="V18" s="15">
        <v>3187686</v>
      </c>
      <c r="W18" s="15">
        <v>0</v>
      </c>
      <c r="X18" s="15">
        <v>3093392</v>
      </c>
      <c r="Y18" s="15">
        <v>0</v>
      </c>
      <c r="Z18" s="15">
        <v>3226752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34984175</v>
      </c>
      <c r="AI18" s="15">
        <v>20260552</v>
      </c>
      <c r="AJ18" s="15">
        <v>34138871</v>
      </c>
      <c r="AK18" s="15">
        <v>19858537</v>
      </c>
      <c r="AL18" s="15">
        <v>19245649</v>
      </c>
      <c r="AM18" s="15">
        <v>19796187</v>
      </c>
      <c r="AN18" s="15">
        <f t="shared" si="0"/>
        <v>51140514</v>
      </c>
      <c r="AO18" s="15">
        <f t="shared" si="1"/>
        <v>20724917</v>
      </c>
      <c r="AP18" s="15">
        <f t="shared" si="2"/>
        <v>71865431</v>
      </c>
      <c r="AQ18" s="15">
        <f t="shared" si="3"/>
        <v>49649925</v>
      </c>
      <c r="AR18" s="15">
        <f t="shared" si="4"/>
        <v>19920887</v>
      </c>
      <c r="AS18" s="15">
        <f t="shared" si="5"/>
        <v>69570812</v>
      </c>
      <c r="AT18" s="15">
        <f t="shared" si="6"/>
        <v>36295298</v>
      </c>
      <c r="AU18" s="15">
        <f t="shared" si="7"/>
        <v>19858537</v>
      </c>
      <c r="AV18" s="15">
        <f t="shared" si="8"/>
        <v>56153835</v>
      </c>
    </row>
    <row r="19" spans="1:48" s="16" customFormat="1" ht="12.75">
      <c r="A19" s="13" t="s">
        <v>48</v>
      </c>
      <c r="B19" s="8" t="s">
        <v>49</v>
      </c>
      <c r="C19" s="14" t="s">
        <v>21</v>
      </c>
      <c r="D19" s="15">
        <v>579000</v>
      </c>
      <c r="E19" s="15">
        <v>171000</v>
      </c>
      <c r="F19" s="15">
        <v>536000</v>
      </c>
      <c r="G19" s="15">
        <v>171000</v>
      </c>
      <c r="H19" s="15">
        <v>570000</v>
      </c>
      <c r="I19" s="15">
        <v>171436</v>
      </c>
      <c r="J19" s="15">
        <v>1785000</v>
      </c>
      <c r="K19" s="15">
        <v>54000</v>
      </c>
      <c r="L19" s="15">
        <v>1706000</v>
      </c>
      <c r="M19" s="15">
        <v>50000</v>
      </c>
      <c r="N19" s="15">
        <v>1900000</v>
      </c>
      <c r="O19" s="15">
        <v>25000</v>
      </c>
      <c r="P19" s="15">
        <v>485000</v>
      </c>
      <c r="Q19" s="15">
        <v>0</v>
      </c>
      <c r="R19" s="15">
        <v>453000</v>
      </c>
      <c r="S19" s="15">
        <v>0</v>
      </c>
      <c r="T19" s="15">
        <v>470000</v>
      </c>
      <c r="U19" s="15">
        <v>20000</v>
      </c>
      <c r="V19" s="15">
        <v>2217000</v>
      </c>
      <c r="W19" s="15">
        <v>168000</v>
      </c>
      <c r="X19" s="15">
        <v>2143000</v>
      </c>
      <c r="Y19" s="15">
        <v>168000</v>
      </c>
      <c r="Z19" s="15">
        <v>2370000</v>
      </c>
      <c r="AA19" s="15">
        <v>167638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9514000</v>
      </c>
      <c r="AI19" s="15">
        <v>21772000</v>
      </c>
      <c r="AJ19" s="15">
        <v>6483000</v>
      </c>
      <c r="AK19" s="15">
        <v>21772000</v>
      </c>
      <c r="AL19" s="15">
        <v>8500000</v>
      </c>
      <c r="AM19" s="15">
        <v>20351823</v>
      </c>
      <c r="AN19" s="15">
        <f t="shared" si="0"/>
        <v>14580000</v>
      </c>
      <c r="AO19" s="15">
        <f t="shared" si="1"/>
        <v>22165000</v>
      </c>
      <c r="AP19" s="15">
        <f t="shared" si="2"/>
        <v>36745000</v>
      </c>
      <c r="AQ19" s="15">
        <f t="shared" si="3"/>
        <v>11321000</v>
      </c>
      <c r="AR19" s="15">
        <f t="shared" si="4"/>
        <v>22161000</v>
      </c>
      <c r="AS19" s="15">
        <f t="shared" si="5"/>
        <v>33482000</v>
      </c>
      <c r="AT19" s="15">
        <f t="shared" si="6"/>
        <v>13810000</v>
      </c>
      <c r="AU19" s="15">
        <f t="shared" si="7"/>
        <v>20735897</v>
      </c>
      <c r="AV19" s="15">
        <f t="shared" si="8"/>
        <v>34545897</v>
      </c>
    </row>
    <row r="20" spans="1:48" s="16" customFormat="1" ht="12.75">
      <c r="A20" s="13" t="s">
        <v>50</v>
      </c>
      <c r="B20" s="8" t="s">
        <v>51</v>
      </c>
      <c r="C20" s="14" t="s">
        <v>21</v>
      </c>
      <c r="D20" s="15">
        <v>423000</v>
      </c>
      <c r="E20" s="15">
        <v>0</v>
      </c>
      <c r="F20" s="15">
        <v>423000</v>
      </c>
      <c r="G20" s="15">
        <v>0</v>
      </c>
      <c r="H20" s="15">
        <v>350000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380000</v>
      </c>
      <c r="O20" s="15">
        <v>6000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150000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1829000</v>
      </c>
      <c r="AI20" s="15">
        <v>164000</v>
      </c>
      <c r="AJ20" s="15">
        <v>1829000</v>
      </c>
      <c r="AK20" s="15">
        <v>164000</v>
      </c>
      <c r="AL20" s="15">
        <v>2250000</v>
      </c>
      <c r="AM20" s="15">
        <v>200000</v>
      </c>
      <c r="AN20" s="15">
        <f t="shared" si="0"/>
        <v>2252000</v>
      </c>
      <c r="AO20" s="15">
        <f t="shared" si="1"/>
        <v>164000</v>
      </c>
      <c r="AP20" s="15">
        <f t="shared" si="2"/>
        <v>2416000</v>
      </c>
      <c r="AQ20" s="15">
        <f t="shared" si="3"/>
        <v>2252000</v>
      </c>
      <c r="AR20" s="15">
        <f t="shared" si="4"/>
        <v>164000</v>
      </c>
      <c r="AS20" s="15">
        <f t="shared" si="5"/>
        <v>2416000</v>
      </c>
      <c r="AT20" s="15">
        <f t="shared" si="6"/>
        <v>3130000</v>
      </c>
      <c r="AU20" s="15">
        <f t="shared" si="7"/>
        <v>206000</v>
      </c>
      <c r="AV20" s="15">
        <f t="shared" si="8"/>
        <v>3336000</v>
      </c>
    </row>
    <row r="21" spans="1:48" s="5" customFormat="1" ht="16.5" customHeight="1">
      <c r="A21" s="18"/>
      <c r="B21" s="18" t="s">
        <v>52</v>
      </c>
      <c r="C21" s="18"/>
      <c r="D21" s="19">
        <f aca="true" t="shared" si="9" ref="D21:AV21">SUM(D5:D20)</f>
        <v>207307479</v>
      </c>
      <c r="E21" s="19">
        <f t="shared" si="9"/>
        <v>10978660</v>
      </c>
      <c r="F21" s="19">
        <f t="shared" si="9"/>
        <v>180570475</v>
      </c>
      <c r="G21" s="19">
        <f t="shared" si="9"/>
        <v>10026660</v>
      </c>
      <c r="H21" s="19">
        <f t="shared" si="9"/>
        <v>231828557</v>
      </c>
      <c r="I21" s="19">
        <f t="shared" si="9"/>
        <v>7147713</v>
      </c>
      <c r="J21" s="19">
        <f t="shared" si="9"/>
        <v>111406474</v>
      </c>
      <c r="K21" s="19">
        <f t="shared" si="9"/>
        <v>1301000</v>
      </c>
      <c r="L21" s="19">
        <f t="shared" si="9"/>
        <v>105516949</v>
      </c>
      <c r="M21" s="19">
        <f t="shared" si="9"/>
        <v>1291000</v>
      </c>
      <c r="N21" s="19">
        <f t="shared" si="9"/>
        <v>111183417</v>
      </c>
      <c r="O21" s="19">
        <f t="shared" si="9"/>
        <v>1645759</v>
      </c>
      <c r="P21" s="19">
        <f t="shared" si="9"/>
        <v>31771351</v>
      </c>
      <c r="Q21" s="19">
        <f t="shared" si="9"/>
        <v>3291888</v>
      </c>
      <c r="R21" s="19">
        <f t="shared" si="9"/>
        <v>30140675</v>
      </c>
      <c r="S21" s="19">
        <f t="shared" si="9"/>
        <v>2889873</v>
      </c>
      <c r="T21" s="19">
        <f t="shared" si="9"/>
        <v>36569229</v>
      </c>
      <c r="U21" s="19">
        <f t="shared" si="9"/>
        <v>2498000</v>
      </c>
      <c r="V21" s="19">
        <f t="shared" si="9"/>
        <v>49033220</v>
      </c>
      <c r="W21" s="19">
        <f t="shared" si="9"/>
        <v>3088000</v>
      </c>
      <c r="X21" s="19">
        <f t="shared" si="9"/>
        <v>47388197</v>
      </c>
      <c r="Y21" s="19">
        <f t="shared" si="9"/>
        <v>2741000</v>
      </c>
      <c r="Z21" s="19">
        <f t="shared" si="9"/>
        <v>50312657</v>
      </c>
      <c r="AA21" s="19">
        <f t="shared" si="9"/>
        <v>5557010</v>
      </c>
      <c r="AB21" s="19">
        <f t="shared" si="9"/>
        <v>2978000</v>
      </c>
      <c r="AC21" s="19">
        <f t="shared" si="9"/>
        <v>1243000</v>
      </c>
      <c r="AD21" s="19">
        <f t="shared" si="9"/>
        <v>2416000</v>
      </c>
      <c r="AE21" s="19">
        <f t="shared" si="9"/>
        <v>1243000</v>
      </c>
      <c r="AF21" s="19">
        <f t="shared" si="9"/>
        <v>4151221</v>
      </c>
      <c r="AG21" s="19">
        <f t="shared" si="9"/>
        <v>1243000</v>
      </c>
      <c r="AH21" s="19">
        <f t="shared" si="9"/>
        <v>696934807</v>
      </c>
      <c r="AI21" s="19">
        <f t="shared" si="9"/>
        <v>187863552</v>
      </c>
      <c r="AJ21" s="19">
        <f t="shared" si="9"/>
        <v>541481308</v>
      </c>
      <c r="AK21" s="19">
        <f t="shared" si="9"/>
        <v>186189537</v>
      </c>
      <c r="AL21" s="19">
        <f t="shared" si="9"/>
        <v>600892672</v>
      </c>
      <c r="AM21" s="19">
        <f t="shared" si="9"/>
        <v>169442109</v>
      </c>
      <c r="AN21" s="19">
        <f t="shared" si="9"/>
        <v>1099431331</v>
      </c>
      <c r="AO21" s="19">
        <f t="shared" si="9"/>
        <v>207766100</v>
      </c>
      <c r="AP21" s="19">
        <f t="shared" si="9"/>
        <v>1307197431</v>
      </c>
      <c r="AQ21" s="19">
        <f t="shared" si="9"/>
        <v>907513604</v>
      </c>
      <c r="AR21" s="19">
        <f t="shared" si="9"/>
        <v>204381070</v>
      </c>
      <c r="AS21" s="19">
        <f t="shared" si="9"/>
        <v>1111894674</v>
      </c>
      <c r="AT21" s="19">
        <f t="shared" si="9"/>
        <v>1034937753</v>
      </c>
      <c r="AU21" s="19">
        <f t="shared" si="9"/>
        <v>187533591</v>
      </c>
      <c r="AV21" s="19">
        <f t="shared" si="9"/>
        <v>1222471344</v>
      </c>
    </row>
    <row r="22" spans="1:3" s="5" customFormat="1" ht="11.25">
      <c r="A22" s="20"/>
      <c r="B22" s="20"/>
      <c r="C22" s="2"/>
    </row>
    <row r="23" ht="12.75">
      <c r="AN23"/>
    </row>
    <row r="24" spans="1:40" ht="12.75">
      <c r="A24" s="5" t="s">
        <v>53</v>
      </c>
      <c r="AN24"/>
    </row>
    <row r="25" spans="1:40" ht="12.75">
      <c r="A25" s="5" t="s">
        <v>54</v>
      </c>
      <c r="AN25"/>
    </row>
    <row r="26" ht="12.75">
      <c r="AN26"/>
    </row>
    <row r="27" ht="12.75">
      <c r="AN27"/>
    </row>
    <row r="28" ht="12.75">
      <c r="AN28"/>
    </row>
    <row r="29" ht="12.75">
      <c r="AN29"/>
    </row>
    <row r="30" ht="12.75">
      <c r="AN30"/>
    </row>
    <row r="31" ht="12.75">
      <c r="AN31"/>
    </row>
    <row r="32" ht="12.75">
      <c r="AN32"/>
    </row>
  </sheetData>
  <mergeCells count="28">
    <mergeCell ref="T3:U3"/>
    <mergeCell ref="Z3:AA3"/>
    <mergeCell ref="R3:S3"/>
    <mergeCell ref="X3:Y3"/>
    <mergeCell ref="F3:G3"/>
    <mergeCell ref="H3:I3"/>
    <mergeCell ref="L3:M3"/>
    <mergeCell ref="N3:O3"/>
    <mergeCell ref="P3:Q3"/>
    <mergeCell ref="V3:W3"/>
    <mergeCell ref="AQ3:AS3"/>
    <mergeCell ref="AD3:AE3"/>
    <mergeCell ref="AJ3:AK3"/>
    <mergeCell ref="AL3:AM3"/>
    <mergeCell ref="AH3:AI3"/>
    <mergeCell ref="AN3:AP3"/>
    <mergeCell ref="AF3:AG3"/>
    <mergeCell ref="AB3:AC3"/>
    <mergeCell ref="AT3:AV3"/>
    <mergeCell ref="D2:I2"/>
    <mergeCell ref="J2:O2"/>
    <mergeCell ref="P2:U2"/>
    <mergeCell ref="V2:AA2"/>
    <mergeCell ref="AB2:AG2"/>
    <mergeCell ref="AH2:AM2"/>
    <mergeCell ref="AN2:AV2"/>
    <mergeCell ref="J3:K3"/>
    <mergeCell ref="D3:E3"/>
  </mergeCells>
  <printOptions horizontalCentered="1"/>
  <pageMargins left="0" right="0" top="0.7874015748031497" bottom="0.3937007874015748" header="0.31496062992125984" footer="0.11811023622047245"/>
  <pageSetup fitToHeight="4" fitToWidth="3" horizontalDpi="600" verticalDpi="600" orientation="landscape" paperSize="9" scale="58" r:id="rId1"/>
  <headerFooter alignWithMargins="0">
    <oddHeader>&amp;Rv Sk</oddHeader>
    <oddFooter>&amp;C&amp;P</oddFooter>
  </headerFooter>
  <colBreaks count="2" manualBreakCount="2">
    <brk id="21" max="24" man="1"/>
    <brk id="3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2002-05-10T07:24:26Z</dcterms:created>
  <dcterms:modified xsi:type="dcterms:W3CDTF">2002-05-10T07:31:36Z</dcterms:modified>
  <cp:category/>
  <cp:version/>
  <cp:contentType/>
  <cp:contentStatus/>
</cp:coreProperties>
</file>