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<sst xmlns="http://schemas.openxmlformats.org/spreadsheetml/2006/main" count="380" uniqueCount="109">
  <si>
    <t>Hlavné porušenia pravidiel a princípov verejného obstarávania VO</t>
  </si>
  <si>
    <t>Objem overených finančných prostriedkov TP</t>
  </si>
  <si>
    <t>Názov projektu financovaného z TP*</t>
  </si>
  <si>
    <t>Popis použitej metódy VO</t>
  </si>
  <si>
    <t>Objem finančných prostriedkov pri ktorých bolo identifikované porušenie zásad, pravidiel a princípov VO</t>
  </si>
  <si>
    <t>prieskum trhu</t>
  </si>
  <si>
    <t>-</t>
  </si>
  <si>
    <t>Výkon rezortnej expertízy</t>
  </si>
  <si>
    <t>OP Doprava</t>
  </si>
  <si>
    <t>€</t>
  </si>
  <si>
    <t>SKK</t>
  </si>
  <si>
    <t>OP Zamestnanosť a sociálna inklúzia</t>
  </si>
  <si>
    <t>OP Vzdelávanie</t>
  </si>
  <si>
    <t>OP Výskum a Vývoj</t>
  </si>
  <si>
    <t>Regionálny OP</t>
  </si>
  <si>
    <t>nadlimitná zákazka</t>
  </si>
  <si>
    <t>OP Bratislavský kraj</t>
  </si>
  <si>
    <t>OP Technická pomoc</t>
  </si>
  <si>
    <t>zákazka s nízkou hodnotou</t>
  </si>
  <si>
    <t>OP Zdravotníctvo</t>
  </si>
  <si>
    <t xml:space="preserve">Projekt využívania technickej pomoci I </t>
  </si>
  <si>
    <t>Projekt využívania technickej pomoci II</t>
  </si>
  <si>
    <t>podprahová metóda</t>
  </si>
  <si>
    <t>OP Životné prostredie</t>
  </si>
  <si>
    <t>Zabezpečenie propagácie v programovom období 2007 - 2013 v rámci OP ŽP</t>
  </si>
  <si>
    <t>Zabezpečenie externých expertných služieb pre OPŽP</t>
  </si>
  <si>
    <t>OP Informatizácia spoločnosti</t>
  </si>
  <si>
    <t>Názov projektu financovaného z TP</t>
  </si>
  <si>
    <t>Analýza súčasného stavu a rizík prevadzkovanych zabezpečovacích zariadeni na tratiach ZSR</t>
  </si>
  <si>
    <t>Analýza súčasného stavu a návrh koncepcie zabezpečenia úloh vyplývajúcich z charty práv cestujúcich a TSI PRM</t>
  </si>
  <si>
    <t>Príprava manažérov RO</t>
  </si>
  <si>
    <t>Analýza súčasného stavu energetickej sieti MI, energetickej bezpečnosti a spoľahlivosti energetických dodávok pre MI</t>
  </si>
  <si>
    <t>Publicita v rámci OPD a štúdie</t>
  </si>
  <si>
    <t>Tlač programových dokumentov  na roky 2007 - 2013</t>
  </si>
  <si>
    <t>Koordinačné porady k príprave, monitorovaniu a kontrole projektov železničnej infraštruktúry programového obdobia 2007 -2013</t>
  </si>
  <si>
    <t>Zabezpečenie odborného posúdenia zámeru verejnej práce pre následné vykonanie štátnej expertízy</t>
  </si>
  <si>
    <t>priame zadanie</t>
  </si>
  <si>
    <t>podlimitná zákazka - rokovacie konanie bez zverejnenia</t>
  </si>
  <si>
    <t>Spolu</t>
  </si>
  <si>
    <t>Financovanie výdavkov spojených s poskytovaním právnych služieb (právne poradenstvo a zastupovanie) advokátskou kanceláriou pri riešení problémových oblastí súvisiacich s implementáciou projektov OP KaHR na rok 2009</t>
  </si>
  <si>
    <t>Financovanie výdavkov spojených s poskytovaním právnych služieb (právne poradenstvo a zastupovanie) advokátskou kanceláriou pri riešení problémových oblastí súvisiacich s implementáciou projektov OP KaHR na rok 2008</t>
  </si>
  <si>
    <t>OP Konkurencieschopnosť a hospodársky rast*</t>
  </si>
  <si>
    <t>*pri obidvoch projektoch sa jedná o to isté VO</t>
  </si>
  <si>
    <t>Zabezpečenie činnosti Sociálnej implementačnej agentúry ako SORO pre  Operačný program Zamestnanosť a sociálna inklúzia v rámci cieľa Konvergencia (pri príprave, riadení, posudzovaní, implementácii, finančnom riadení, monitorovaní, kontrole a audite OP ZaSI v roku 2009) – personálne a materiálno-technické zabezpečenie</t>
  </si>
  <si>
    <t>zákazka s nízkou hodnotou - prieskum trhu</t>
  </si>
  <si>
    <t>Zabezpečenie činnosti Sociálnej implementačnej agentúry ako SORO pre  Operačný program Zamestnanosť a sociálna inklúzia v rámci cieľa Konvergencia pri zabezpečení publicity a informovanosti OP ZaSI v roku 2009</t>
  </si>
  <si>
    <t>Zabezpečenie činnosti Sociálnej implementačnej agentúry ako SORO pre  Operačný program Zamestnanosť a sociálna inklúzia v rámci cieľa Konvergencia (pri príprave, riadení, posudzovaní, implementácii, finančnom riadení, monitorovaní, kontrole a audite OP ZaSI v roku 2009) – personálne a materiálno-technické zabezpečenie</t>
  </si>
  <si>
    <t>Zabezpečenie činnosti Sociálnej implementačnej agentúry ako SORO pre  Operačný program Zamestnanosť a sociálna inklúzia v rámci cieľa Regionálna konkurencieschopnosť a zamestnanosť pri zabezpečení publicity a informovanosti OP ZaSI v roku 2009</t>
  </si>
  <si>
    <t>Posúdenie stavu administratívnych kapacít na riadiacom orgáne</t>
  </si>
  <si>
    <t>nadlimitná zákazka realizovaná postupom podprahovej zákazky</t>
  </si>
  <si>
    <t>Technická pomoc pre OPV, cieľ Konvergencia, Prioritná téma 85 za rok 2009 (VO - tonery)</t>
  </si>
  <si>
    <t>Technická pomoc pre OPV, Cieľ Regionálna konkurencieschopnosť a zamestnanosť, Prioritná téma 85 za rok 2009 (VO - tonery)</t>
  </si>
  <si>
    <t>Technická pomoc pre OPV, cieľ Konvergencia, Prioritná téma 85 za rok 2009 (VO - antivírové programy)</t>
  </si>
  <si>
    <t>Technická pomoc pre OPV, Cieľ Regionálna konkurencieschopnosť a zamestnanosť, Prioritná téma 85 za rok 2009 (VO - antivírové programy)</t>
  </si>
  <si>
    <t xml:space="preserve">Technická pomoc pre OP VaV, cieľ Konvergencia, Prioritná téma 85 za rok 2009 (VO - tonery) </t>
  </si>
  <si>
    <t>Technická pomoc pre OP VaV, cieľ Regionálna konkurencieschopnosť a zamestnanosť, Prioritná téma 85 za rok 2009 (VO - tonery)</t>
  </si>
  <si>
    <t>Technická pomoc pre OP VaV, cieľ Konvergencia, Prioritná téma 85 za rok 2009 (VO - antivírové programy)</t>
  </si>
  <si>
    <t>Technická pomoc pre OP VaV, cieľ Regionálna konkurencieschopnosť a zamestnanosť, Prioritná téma 85 za rok 2009 (VO - antivírové programy)</t>
  </si>
  <si>
    <t>Technická pomoc pre OPV, Cieľ Regionálna konkurencieschopnosť a zamestnanosť, Prioritná téma 85 za rok 2009 (VO - kancelársky nábytok)</t>
  </si>
  <si>
    <t>Technická pomoc pre OPV, cieľ Konvergencia, Prioritná téma 85 za rok 2009 (VO - kancelársky nábytok)</t>
  </si>
  <si>
    <t>Technická pomoc pre OP VaV, cieľ Konvergencia, Prioritná téma 85 za rok 2009 (VO - kancelársky nábytok)</t>
  </si>
  <si>
    <t>Technická pomoc pre OP VaV, cieľ Regionálna konkurencieschopnosť a zamestnanosť, Prioritná téma 85 za rok 2009 (VO - kancelársky nábytok)</t>
  </si>
  <si>
    <t>Technická pomoc  pre OP VaV, cieľ Konvergencia, Prioritná téma 86 za rok 2009 (VO - inzercia - informácie o činnosti OPVaV)</t>
  </si>
  <si>
    <t>Technická pomoc pre OP VaV, Cieľ Regionálna konkurencieschopnosť a zamestnanosť, Prioritná téma 86 za rok 2009 (VO - inzercia - informácie o činnosti OPVaV)</t>
  </si>
  <si>
    <t>Technická pomoc pre OPV, Cieľ Konvergencia, Prioritná téma 86 za rok 2009 (VO - ozvučovacia zostava pre konferenčnú miestnosť)</t>
  </si>
  <si>
    <t>Technická pomoc pre OPV, Cieľ Regionálna konkurencieschopnosť a zamestnanosť, Prioritná téma 86 za rok 2009 (VO - ozvučovacia zostava pre konferenčnú miestnosť)</t>
  </si>
  <si>
    <t>Technická pomoc  pre OP VaV, cieľ Konvergencia, Prioritná téma 86 za rok 2009 (VO - ozvučovacia zostava pre konferenčnú miestnosť)</t>
  </si>
  <si>
    <t>Technická pomoc pre OP VaV, Cieľ Regionálna konkurencieschopnosť a zamestnanosť, Prioritná téma 86 za rok 2009 (VO - ozvučovacia zostava pre konferenčnú miestnosť)</t>
  </si>
  <si>
    <t>Technická pomoc pre OPV, Cieľ Konvergencia, Prioritná téma 86 za rok 2009 (VO - inzercia - Hospodárske noviny - OPV)</t>
  </si>
  <si>
    <t>Technická pomoc pre OPV, Cieľ Regionálna konkurencieschopnosť a zamestnanosť, Prioritná téma 86 za rok 2009 (VO - inzercia - Hospodárske noviny - OPV)</t>
  </si>
  <si>
    <t>Projekt využívania technickej pomoci II
(MZ SR - SORO OP V)</t>
  </si>
  <si>
    <t>materiálno technické zabezpečenie implementácie ROP na RO a SO/RO (predmet zákazky:Dodávka a montáž kancelárskeho nábytku a stoličiek)</t>
  </si>
  <si>
    <t>materiálno technické zabezpečenie implementácie ROP na RO a SO/RO (predmet zákazky:Výpočtová technika pre zamestnancov SO/RO)</t>
  </si>
  <si>
    <t>podprahová zákazka</t>
  </si>
  <si>
    <t>Zabezpečenie aktivít informovania a publicity OPBK v roku 2009 - Informačný deň RO pre OPBK (konferencia v hoteli Devín)</t>
  </si>
  <si>
    <t xml:space="preserve">zákazka s nízkou hodnotou </t>
  </si>
  <si>
    <t>Objem overených finančných prostriedkov TP**</t>
  </si>
  <si>
    <t>** bez DPH</t>
  </si>
  <si>
    <t>Poskytnutie služieb na vykonanie auditu súladu riadiacich a kontrolných systémov operačných programov</t>
  </si>
  <si>
    <t>Rozšírenie funkcionality informačného systému účtovníctva fondov o modul na výber vzorky pre výkon auditu operácií a v rámci výkonu certifikácie prostriedkov EÚ pre programové obdobie 2007-2013</t>
  </si>
  <si>
    <t>Technické vybavenie pre zamestnancov orgánu auditu na programové obdobie 2007-2013</t>
  </si>
  <si>
    <t>Rozšírenie funkcionality informačného systému CEDIS vrátane zabezpečenia prepojenia s ITMS</t>
  </si>
  <si>
    <t>Zvyšovanie odbornej kvalifikácie zamestnancov SSRR 2008 -2010</t>
  </si>
  <si>
    <t>Zabezpečenie hodnotenia a implementácie horizontálnej priority rovnosť príležitostí v ŠF a KF v programovom období 2007-2013</t>
  </si>
  <si>
    <t>Zabezpečenie odbornej prípravy a zvyšovanie odbornej kvalifikácie zamestnancov orgánu auditu podieľajúcich sa na implementácii prostriedkov ŠF a KF - jazykové kurzy</t>
  </si>
  <si>
    <t>Zabezpečenie odbornej prípravy a zvyšovanie odbornej kvalifikácie zamestnancov orgánu auditu podieľajúcich sa na implementácii prostriedkov ŠF a KF -školenie</t>
  </si>
  <si>
    <t>Zvyšovanie odbornej kvalifikácie pracovníkov certifikačného orgánu zapojených do finančného riadenia ŠF a KF - jazykové kurzy</t>
  </si>
  <si>
    <t>ITMS pre programové obdobie 2007-2013</t>
  </si>
  <si>
    <t>ISUF – zabezpečenie podpory produktívnej prevádzky pre roky 2009 – 2011</t>
  </si>
  <si>
    <t>Vytvorenie desing manuálu, loga a propagačných predmetov CO</t>
  </si>
  <si>
    <t>Vypracovanie metodických dokumentov a analýz súvisiacich s prípravou a realizáciou PPP projektov - Príprava metodiky identifikácie PPP projektov</t>
  </si>
  <si>
    <t>rokovacie konanie bez zverejnenia</t>
  </si>
  <si>
    <t>verejná súťaž</t>
  </si>
  <si>
    <t>Dobudovanie siete REPIS ako centier prvého kontaktu v regiónoch pre MŽP SR v rokoch 2007-2013 (1.etapa)</t>
  </si>
  <si>
    <t>Personálne zabezpečenie riadenia a implementácie OPŽP</t>
  </si>
  <si>
    <t>Technické zabezpečenie riadenia a implementácie OP ŽP</t>
  </si>
  <si>
    <t>Aktivity Komunikačného plánu OPIS 2007-2009</t>
  </si>
  <si>
    <t>verejná súťaž - nadlimitná zákazka</t>
  </si>
  <si>
    <t>verejná súťaž - nadlimitná na poskytovanie služieb s použitím postupov podprahovej zákazky</t>
  </si>
  <si>
    <t>verejná súťaž - nadlimitná zákazka s použitím postupu pre zadávanie podprahových zákaziek</t>
  </si>
  <si>
    <t>Zabezpečenie hodnotenia OPIS na roky 2007-2010</t>
  </si>
  <si>
    <t>užšia súťaž - nadlimitná zákazka</t>
  </si>
  <si>
    <t>Zabezpečenie analýz a štúdií súvisiacich s OPIS</t>
  </si>
  <si>
    <t>súťaž návrhov, rokovacie konanie bez zverejnenia</t>
  </si>
  <si>
    <t>Podpora riadenia a implementácie OPIS pre RO OPIS</t>
  </si>
  <si>
    <t>Zabezpečenie činnosti MV VE na roky 2007-2010</t>
  </si>
  <si>
    <t>verejná súťaž - zadávanie podprahových zákaziek</t>
  </si>
  <si>
    <t>Materiálno - technické zabezpečenie pre  zamestnancov  SORO OPIS a PJ OPIS na roky 2008 - 2010</t>
  </si>
  <si>
    <t>rokovacie konanie bez zverejnenia (na základe Rámcovej zmluvy)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</si>
</sst>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#,##0.00\ [$€-1];[Red]\-#,##0.00\ [$€-1]"/>
    <numFmt numFmtId="170" formatCode="#,##0\ [$€-1];[Red]\-#,##0\ [$€-1]"/>
    <numFmt numFmtId="171" formatCode="_-* #,##0.00\ [$€-1]_-;\-* #,##0.00\ [$€-1]_-;_-* &quot;-&quot;??\ [$€-1]_-;_-@_-"/>
    <numFmt numFmtId="172" formatCode="#,##0.0"/>
    <numFmt numFmtId="173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/>
    </xf>
    <xf numFmtId="4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2" fontId="0" fillId="2" borderId="0" xfId="0" applyNumberFormat="1" applyFill="1" applyAlignment="1">
      <alignment wrapText="1"/>
    </xf>
    <xf numFmtId="4" fontId="0" fillId="2" borderId="0" xfId="0" applyNumberFormat="1" applyFill="1" applyAlignment="1">
      <alignment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/>
    </xf>
    <xf numFmtId="168" fontId="5" fillId="0" borderId="2" xfId="0" applyNumberFormat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2" borderId="0" xfId="0" applyFont="1" applyFill="1" applyBorder="1" applyAlignment="1">
      <alignment/>
    </xf>
    <xf numFmtId="168" fontId="5" fillId="2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vertical="center"/>
    </xf>
    <xf numFmtId="4" fontId="0" fillId="2" borderId="0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 shrinkToFit="1"/>
    </xf>
    <xf numFmtId="4" fontId="0" fillId="2" borderId="4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left" vertical="center"/>
    </xf>
    <xf numFmtId="4" fontId="0" fillId="2" borderId="4" xfId="0" applyNumberFormat="1" applyFont="1" applyFill="1" applyBorder="1" applyAlignment="1">
      <alignment vertical="center"/>
    </xf>
    <xf numFmtId="2" fontId="0" fillId="2" borderId="4" xfId="0" applyNumberFormat="1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168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2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1">
      <selection activeCell="A107" sqref="A107:IV107"/>
    </sheetView>
  </sheetViews>
  <sheetFormatPr defaultColWidth="9.140625" defaultRowHeight="12.75"/>
  <cols>
    <col min="1" max="1" width="38.00390625" style="1" customWidth="1"/>
    <col min="2" max="2" width="12.7109375" style="1" bestFit="1" customWidth="1"/>
    <col min="3" max="3" width="15.7109375" style="1" bestFit="1" customWidth="1"/>
    <col min="4" max="4" width="28.7109375" style="1" customWidth="1"/>
    <col min="5" max="6" width="12.00390625" style="1" customWidth="1"/>
    <col min="7" max="7" width="24.140625" style="1" customWidth="1"/>
    <col min="8" max="8" width="36.00390625" style="1" customWidth="1"/>
    <col min="9" max="16384" width="34.7109375" style="1" customWidth="1"/>
  </cols>
  <sheetData>
    <row r="1" spans="1:7" ht="15.75">
      <c r="A1" s="96" t="s">
        <v>8</v>
      </c>
      <c r="B1" s="97"/>
      <c r="C1" s="97"/>
      <c r="D1" s="97"/>
      <c r="E1" s="97"/>
      <c r="F1" s="97"/>
      <c r="G1" s="98"/>
    </row>
    <row r="2" spans="1:7" ht="50.25" customHeight="1">
      <c r="A2" s="99" t="s">
        <v>27</v>
      </c>
      <c r="B2" s="100" t="s">
        <v>1</v>
      </c>
      <c r="C2" s="100"/>
      <c r="D2" s="100" t="s">
        <v>3</v>
      </c>
      <c r="E2" s="100" t="s">
        <v>4</v>
      </c>
      <c r="F2" s="100"/>
      <c r="G2" s="104" t="s">
        <v>0</v>
      </c>
    </row>
    <row r="3" spans="1:7" ht="12.75">
      <c r="A3" s="99"/>
      <c r="B3" s="64" t="s">
        <v>9</v>
      </c>
      <c r="C3" s="64" t="s">
        <v>10</v>
      </c>
      <c r="D3" s="100"/>
      <c r="E3" s="64" t="s">
        <v>9</v>
      </c>
      <c r="F3" s="64" t="s">
        <v>10</v>
      </c>
      <c r="G3" s="104"/>
    </row>
    <row r="4" spans="1:7" ht="38.25">
      <c r="A4" s="65" t="s">
        <v>28</v>
      </c>
      <c r="B4" s="66">
        <v>14875</v>
      </c>
      <c r="C4" s="67">
        <f>B4*30.126</f>
        <v>448124.25</v>
      </c>
      <c r="D4" s="68" t="s">
        <v>5</v>
      </c>
      <c r="E4" s="69">
        <v>0</v>
      </c>
      <c r="F4" s="70">
        <v>0</v>
      </c>
      <c r="G4" s="71" t="s">
        <v>6</v>
      </c>
    </row>
    <row r="5" spans="1:7" ht="38.25">
      <c r="A5" s="65" t="s">
        <v>29</v>
      </c>
      <c r="B5" s="66">
        <v>34510</v>
      </c>
      <c r="C5" s="67">
        <f aca="true" t="shared" si="0" ref="C5:C15">B5*30.126</f>
        <v>1039648.26</v>
      </c>
      <c r="D5" s="68" t="s">
        <v>5</v>
      </c>
      <c r="E5" s="69">
        <v>0</v>
      </c>
      <c r="F5" s="70">
        <v>0</v>
      </c>
      <c r="G5" s="71" t="s">
        <v>6</v>
      </c>
    </row>
    <row r="6" spans="1:7" ht="12.75">
      <c r="A6" s="72" t="s">
        <v>30</v>
      </c>
      <c r="B6" s="66">
        <v>3443.49</v>
      </c>
      <c r="C6" s="67">
        <f t="shared" si="0"/>
        <v>103738.57974</v>
      </c>
      <c r="D6" s="68" t="s">
        <v>36</v>
      </c>
      <c r="E6" s="69">
        <v>0</v>
      </c>
      <c r="F6" s="70">
        <v>0</v>
      </c>
      <c r="G6" s="71" t="s">
        <v>6</v>
      </c>
    </row>
    <row r="7" spans="1:7" ht="36">
      <c r="A7" s="73" t="s">
        <v>31</v>
      </c>
      <c r="B7" s="66">
        <v>34986</v>
      </c>
      <c r="C7" s="67">
        <f t="shared" si="0"/>
        <v>1053988.236</v>
      </c>
      <c r="D7" s="68" t="s">
        <v>5</v>
      </c>
      <c r="E7" s="69">
        <v>0</v>
      </c>
      <c r="F7" s="70">
        <v>0</v>
      </c>
      <c r="G7" s="71" t="s">
        <v>6</v>
      </c>
    </row>
    <row r="8" spans="1:7" ht="29.25" customHeight="1">
      <c r="A8" s="72" t="s">
        <v>32</v>
      </c>
      <c r="B8" s="66">
        <v>1500</v>
      </c>
      <c r="C8" s="67">
        <f t="shared" si="0"/>
        <v>45189</v>
      </c>
      <c r="D8" s="68" t="s">
        <v>36</v>
      </c>
      <c r="E8" s="69">
        <v>0</v>
      </c>
      <c r="F8" s="70">
        <v>0</v>
      </c>
      <c r="G8" s="71" t="s">
        <v>6</v>
      </c>
    </row>
    <row r="9" spans="1:7" ht="12.75">
      <c r="A9" s="72" t="s">
        <v>32</v>
      </c>
      <c r="B9" s="66">
        <v>1550</v>
      </c>
      <c r="C9" s="67">
        <f t="shared" si="0"/>
        <v>46695.3</v>
      </c>
      <c r="D9" s="68" t="s">
        <v>36</v>
      </c>
      <c r="E9" s="69">
        <v>0</v>
      </c>
      <c r="F9" s="70">
        <v>0</v>
      </c>
      <c r="G9" s="71" t="s">
        <v>6</v>
      </c>
    </row>
    <row r="10" spans="1:7" ht="12.75">
      <c r="A10" s="72" t="s">
        <v>32</v>
      </c>
      <c r="B10" s="66">
        <v>806.72</v>
      </c>
      <c r="C10" s="67">
        <f t="shared" si="0"/>
        <v>24303.246720000003</v>
      </c>
      <c r="D10" s="68" t="s">
        <v>36</v>
      </c>
      <c r="E10" s="69">
        <v>0</v>
      </c>
      <c r="F10" s="70">
        <v>0</v>
      </c>
      <c r="G10" s="71" t="s">
        <v>6</v>
      </c>
    </row>
    <row r="11" spans="1:7" ht="12.75">
      <c r="A11" s="72" t="s">
        <v>30</v>
      </c>
      <c r="B11" s="66">
        <v>12419.32</v>
      </c>
      <c r="C11" s="67">
        <f t="shared" si="0"/>
        <v>374144.43432</v>
      </c>
      <c r="D11" s="68" t="s">
        <v>5</v>
      </c>
      <c r="E11" s="69">
        <v>0</v>
      </c>
      <c r="F11" s="70">
        <v>0</v>
      </c>
      <c r="G11" s="71" t="s">
        <v>6</v>
      </c>
    </row>
    <row r="12" spans="1:7" ht="24">
      <c r="A12" s="73" t="s">
        <v>7</v>
      </c>
      <c r="B12" s="66">
        <v>72525</v>
      </c>
      <c r="C12" s="67">
        <f t="shared" si="0"/>
        <v>2184888.15</v>
      </c>
      <c r="D12" s="74" t="s">
        <v>37</v>
      </c>
      <c r="E12" s="69">
        <v>0</v>
      </c>
      <c r="F12" s="70">
        <v>0</v>
      </c>
      <c r="G12" s="71" t="s">
        <v>6</v>
      </c>
    </row>
    <row r="13" spans="1:7" ht="24">
      <c r="A13" s="73" t="s">
        <v>33</v>
      </c>
      <c r="B13" s="66">
        <v>19116.71</v>
      </c>
      <c r="C13" s="67">
        <f t="shared" si="0"/>
        <v>575910.00546</v>
      </c>
      <c r="D13" s="68" t="s">
        <v>5</v>
      </c>
      <c r="E13" s="69">
        <v>0</v>
      </c>
      <c r="F13" s="70">
        <v>0</v>
      </c>
      <c r="G13" s="71" t="s">
        <v>6</v>
      </c>
    </row>
    <row r="14" spans="1:7" ht="36">
      <c r="A14" s="73" t="s">
        <v>34</v>
      </c>
      <c r="B14" s="66">
        <v>9049.58</v>
      </c>
      <c r="C14" s="67">
        <f t="shared" si="0"/>
        <v>272627.64708</v>
      </c>
      <c r="D14" s="68" t="s">
        <v>5</v>
      </c>
      <c r="E14" s="69">
        <v>0</v>
      </c>
      <c r="F14" s="70">
        <v>0</v>
      </c>
      <c r="G14" s="71" t="s">
        <v>6</v>
      </c>
    </row>
    <row r="15" spans="1:7" ht="36">
      <c r="A15" s="73" t="s">
        <v>35</v>
      </c>
      <c r="B15" s="66">
        <v>8263.36</v>
      </c>
      <c r="C15" s="67">
        <f t="shared" si="0"/>
        <v>248941.98336000004</v>
      </c>
      <c r="D15" s="68" t="s">
        <v>5</v>
      </c>
      <c r="E15" s="69">
        <v>0</v>
      </c>
      <c r="F15" s="70">
        <v>0</v>
      </c>
      <c r="G15" s="71" t="s">
        <v>6</v>
      </c>
    </row>
    <row r="16" spans="1:7" ht="13.5" thickBot="1">
      <c r="A16" s="2" t="s">
        <v>38</v>
      </c>
      <c r="B16" s="3">
        <f>SUM(B4:B15)</f>
        <v>213045.18</v>
      </c>
      <c r="C16" s="3">
        <f>SUM(C4:C15)</f>
        <v>6418199.09268</v>
      </c>
      <c r="D16" s="32" t="s">
        <v>6</v>
      </c>
      <c r="E16" s="4">
        <f>SUM(E4:E15)</f>
        <v>0</v>
      </c>
      <c r="F16" s="5">
        <f>SUM(F4:F15)</f>
        <v>0</v>
      </c>
      <c r="G16" s="6" t="s">
        <v>6</v>
      </c>
    </row>
    <row r="17" ht="13.5" thickBot="1"/>
    <row r="18" spans="1:7" ht="15.75">
      <c r="A18" s="101" t="s">
        <v>41</v>
      </c>
      <c r="B18" s="102"/>
      <c r="C18" s="102"/>
      <c r="D18" s="102"/>
      <c r="E18" s="102"/>
      <c r="F18" s="102"/>
      <c r="G18" s="103"/>
    </row>
    <row r="19" spans="1:7" ht="50.25" customHeight="1">
      <c r="A19" s="99" t="s">
        <v>27</v>
      </c>
      <c r="B19" s="100" t="s">
        <v>1</v>
      </c>
      <c r="C19" s="100"/>
      <c r="D19" s="100" t="s">
        <v>3</v>
      </c>
      <c r="E19" s="100" t="s">
        <v>4</v>
      </c>
      <c r="F19" s="100"/>
      <c r="G19" s="104" t="s">
        <v>0</v>
      </c>
    </row>
    <row r="20" spans="1:7" ht="12.75">
      <c r="A20" s="99"/>
      <c r="B20" s="64" t="s">
        <v>9</v>
      </c>
      <c r="C20" s="64" t="s">
        <v>10</v>
      </c>
      <c r="D20" s="100"/>
      <c r="E20" s="64" t="s">
        <v>9</v>
      </c>
      <c r="F20" s="64" t="s">
        <v>10</v>
      </c>
      <c r="G20" s="104"/>
    </row>
    <row r="21" spans="1:7" ht="78.75" customHeight="1">
      <c r="A21" s="75" t="s">
        <v>39</v>
      </c>
      <c r="B21" s="76">
        <v>300000</v>
      </c>
      <c r="C21" s="76">
        <f>B21*30.126</f>
        <v>9037800</v>
      </c>
      <c r="D21" s="77" t="s">
        <v>49</v>
      </c>
      <c r="E21" s="78">
        <v>0</v>
      </c>
      <c r="F21" s="78">
        <v>0</v>
      </c>
      <c r="G21" s="79" t="s">
        <v>6</v>
      </c>
    </row>
    <row r="22" spans="1:7" ht="76.5">
      <c r="A22" s="75" t="s">
        <v>40</v>
      </c>
      <c r="B22" s="76">
        <v>14296.5</v>
      </c>
      <c r="C22" s="76">
        <f>B22*30.126</f>
        <v>430696.359</v>
      </c>
      <c r="D22" s="77" t="s">
        <v>49</v>
      </c>
      <c r="E22" s="78">
        <v>0</v>
      </c>
      <c r="F22" s="78">
        <v>0</v>
      </c>
      <c r="G22" s="79" t="s">
        <v>6</v>
      </c>
    </row>
    <row r="23" spans="1:7" ht="13.5" thickBot="1">
      <c r="A23" s="12" t="s">
        <v>38</v>
      </c>
      <c r="B23" s="13">
        <f>SUM(B21:B22)</f>
        <v>314296.5</v>
      </c>
      <c r="C23" s="13">
        <f>SUM(C21:C22)</f>
        <v>9468496.359</v>
      </c>
      <c r="D23" s="32" t="s">
        <v>6</v>
      </c>
      <c r="E23" s="14">
        <f>SUM(E21:E22)</f>
        <v>0</v>
      </c>
      <c r="F23" s="14">
        <f>SUM(F21:F22)</f>
        <v>0</v>
      </c>
      <c r="G23" s="6" t="s">
        <v>6</v>
      </c>
    </row>
    <row r="24" ht="12.75">
      <c r="A24" s="1" t="s">
        <v>42</v>
      </c>
    </row>
    <row r="29" ht="13.5" thickBot="1"/>
    <row r="30" spans="1:7" ht="15.75">
      <c r="A30" s="101" t="s">
        <v>11</v>
      </c>
      <c r="B30" s="102"/>
      <c r="C30" s="102"/>
      <c r="D30" s="102"/>
      <c r="E30" s="102"/>
      <c r="F30" s="102"/>
      <c r="G30" s="103"/>
    </row>
    <row r="31" spans="1:7" ht="50.25" customHeight="1">
      <c r="A31" s="99" t="s">
        <v>27</v>
      </c>
      <c r="B31" s="100" t="s">
        <v>1</v>
      </c>
      <c r="C31" s="100"/>
      <c r="D31" s="100" t="s">
        <v>3</v>
      </c>
      <c r="E31" s="100" t="s">
        <v>4</v>
      </c>
      <c r="F31" s="100"/>
      <c r="G31" s="104" t="s">
        <v>0</v>
      </c>
    </row>
    <row r="32" spans="1:7" ht="12.75">
      <c r="A32" s="99"/>
      <c r="B32" s="64" t="s">
        <v>9</v>
      </c>
      <c r="C32" s="64" t="s">
        <v>10</v>
      </c>
      <c r="D32" s="100"/>
      <c r="E32" s="64" t="s">
        <v>9</v>
      </c>
      <c r="F32" s="64" t="s">
        <v>10</v>
      </c>
      <c r="G32" s="104"/>
    </row>
    <row r="33" spans="1:7" ht="27" customHeight="1">
      <c r="A33" s="113" t="s">
        <v>43</v>
      </c>
      <c r="B33" s="76">
        <v>13276</v>
      </c>
      <c r="C33" s="76">
        <f>B33*30.126</f>
        <v>399952.776</v>
      </c>
      <c r="D33" s="15" t="s">
        <v>44</v>
      </c>
      <c r="E33" s="78">
        <v>0</v>
      </c>
      <c r="F33" s="78">
        <v>0</v>
      </c>
      <c r="G33" s="79" t="s">
        <v>6</v>
      </c>
    </row>
    <row r="34" spans="1:7" ht="24" customHeight="1">
      <c r="A34" s="113"/>
      <c r="B34" s="76">
        <v>20981.86</v>
      </c>
      <c r="C34" s="76">
        <f aca="true" t="shared" si="1" ref="C34:C43">B34*30.126</f>
        <v>632099.51436</v>
      </c>
      <c r="D34" s="15" t="s">
        <v>44</v>
      </c>
      <c r="E34" s="78">
        <v>0</v>
      </c>
      <c r="F34" s="78">
        <v>0</v>
      </c>
      <c r="G34" s="79" t="s">
        <v>6</v>
      </c>
    </row>
    <row r="35" spans="1:7" ht="26.25" customHeight="1">
      <c r="A35" s="113"/>
      <c r="B35" s="76">
        <v>4335.02</v>
      </c>
      <c r="C35" s="76">
        <f t="shared" si="1"/>
        <v>130596.81252000002</v>
      </c>
      <c r="D35" s="15" t="s">
        <v>44</v>
      </c>
      <c r="E35" s="78">
        <v>0</v>
      </c>
      <c r="F35" s="78">
        <v>0</v>
      </c>
      <c r="G35" s="79" t="s">
        <v>6</v>
      </c>
    </row>
    <row r="36" spans="1:7" ht="24.75" customHeight="1">
      <c r="A36" s="113"/>
      <c r="B36" s="76">
        <v>3968.06</v>
      </c>
      <c r="C36" s="76">
        <f t="shared" si="1"/>
        <v>119541.77556000001</v>
      </c>
      <c r="D36" s="15" t="s">
        <v>44</v>
      </c>
      <c r="E36" s="78">
        <v>0</v>
      </c>
      <c r="F36" s="78">
        <v>0</v>
      </c>
      <c r="G36" s="79" t="s">
        <v>6</v>
      </c>
    </row>
    <row r="37" spans="1:7" ht="76.5">
      <c r="A37" s="16" t="s">
        <v>45</v>
      </c>
      <c r="B37" s="76">
        <v>67823.35</v>
      </c>
      <c r="C37" s="76">
        <f t="shared" si="1"/>
        <v>2043246.2421000001</v>
      </c>
      <c r="D37" s="15" t="s">
        <v>22</v>
      </c>
      <c r="E37" s="78">
        <v>0</v>
      </c>
      <c r="F37" s="78">
        <v>0</v>
      </c>
      <c r="G37" s="79" t="s">
        <v>6</v>
      </c>
    </row>
    <row r="38" spans="1:7" ht="39.75" customHeight="1">
      <c r="A38" s="113" t="s">
        <v>46</v>
      </c>
      <c r="B38" s="76">
        <v>1104.31</v>
      </c>
      <c r="C38" s="76">
        <f t="shared" si="1"/>
        <v>33268.44306</v>
      </c>
      <c r="D38" s="15" t="s">
        <v>44</v>
      </c>
      <c r="E38" s="78">
        <v>0</v>
      </c>
      <c r="F38" s="78">
        <v>0</v>
      </c>
      <c r="G38" s="79" t="s">
        <v>6</v>
      </c>
    </row>
    <row r="39" spans="1:7" ht="25.5" customHeight="1">
      <c r="A39" s="113"/>
      <c r="B39" s="76">
        <v>228.16</v>
      </c>
      <c r="C39" s="76">
        <f t="shared" si="1"/>
        <v>6873.54816</v>
      </c>
      <c r="D39" s="15" t="s">
        <v>44</v>
      </c>
      <c r="E39" s="78">
        <v>0</v>
      </c>
      <c r="F39" s="78">
        <v>0</v>
      </c>
      <c r="G39" s="79" t="s">
        <v>6</v>
      </c>
    </row>
    <row r="40" spans="1:7" ht="38.25" customHeight="1">
      <c r="A40" s="113"/>
      <c r="B40" s="76">
        <v>208.84</v>
      </c>
      <c r="C40" s="76">
        <f t="shared" si="1"/>
        <v>6291.5138400000005</v>
      </c>
      <c r="D40" s="15" t="s">
        <v>44</v>
      </c>
      <c r="E40" s="78">
        <v>0</v>
      </c>
      <c r="F40" s="78">
        <v>0</v>
      </c>
      <c r="G40" s="79" t="s">
        <v>6</v>
      </c>
    </row>
    <row r="41" spans="1:7" ht="89.25">
      <c r="A41" s="16" t="s">
        <v>47</v>
      </c>
      <c r="B41" s="76">
        <v>3569.65</v>
      </c>
      <c r="C41" s="76">
        <f t="shared" si="1"/>
        <v>107539.27590000001</v>
      </c>
      <c r="D41" s="15" t="s">
        <v>22</v>
      </c>
      <c r="E41" s="78">
        <v>0</v>
      </c>
      <c r="F41" s="78">
        <v>0</v>
      </c>
      <c r="G41" s="79" t="s">
        <v>6</v>
      </c>
    </row>
    <row r="42" spans="1:7" ht="25.5">
      <c r="A42" s="19" t="s">
        <v>48</v>
      </c>
      <c r="B42" s="76">
        <v>19754</v>
      </c>
      <c r="C42" s="76">
        <f t="shared" si="1"/>
        <v>595109.0040000001</v>
      </c>
      <c r="D42" s="15" t="s">
        <v>44</v>
      </c>
      <c r="E42" s="78">
        <v>0</v>
      </c>
      <c r="F42" s="78">
        <v>0</v>
      </c>
      <c r="G42" s="79" t="s">
        <v>6</v>
      </c>
    </row>
    <row r="43" spans="1:7" ht="13.5" thickBot="1">
      <c r="A43" s="12" t="s">
        <v>38</v>
      </c>
      <c r="B43" s="13">
        <f>SUM(B33:B42)</f>
        <v>135249.25</v>
      </c>
      <c r="C43" s="13">
        <f t="shared" si="1"/>
        <v>4074518.9055000003</v>
      </c>
      <c r="D43" s="32" t="s">
        <v>6</v>
      </c>
      <c r="E43" s="14">
        <f>SUM(E41:E42)</f>
        <v>0</v>
      </c>
      <c r="F43" s="14">
        <f>SUM(F41:F42)</f>
        <v>0</v>
      </c>
      <c r="G43" s="6" t="s">
        <v>6</v>
      </c>
    </row>
    <row r="44" spans="1:7" ht="12.75">
      <c r="A44" s="20"/>
      <c r="B44" s="21"/>
      <c r="C44" s="21"/>
      <c r="D44" s="17"/>
      <c r="E44" s="22"/>
      <c r="F44" s="22"/>
      <c r="G44" s="17"/>
    </row>
    <row r="45" spans="1:7" ht="12.75">
      <c r="A45" s="20"/>
      <c r="B45" s="21"/>
      <c r="C45" s="21"/>
      <c r="D45" s="17"/>
      <c r="E45" s="22"/>
      <c r="F45" s="22"/>
      <c r="G45" s="17"/>
    </row>
    <row r="46" spans="1:7" ht="12.75">
      <c r="A46" s="20"/>
      <c r="B46" s="21"/>
      <c r="C46" s="21"/>
      <c r="D46" s="17"/>
      <c r="E46" s="22"/>
      <c r="F46" s="22"/>
      <c r="G46" s="17"/>
    </row>
    <row r="47" spans="1:7" ht="12.75">
      <c r="A47" s="20"/>
      <c r="B47" s="21"/>
      <c r="C47" s="21"/>
      <c r="D47" s="17"/>
      <c r="E47" s="22"/>
      <c r="F47" s="22"/>
      <c r="G47" s="17"/>
    </row>
    <row r="48" spans="1:7" ht="12.75">
      <c r="A48" s="20"/>
      <c r="B48" s="21"/>
      <c r="C48" s="21"/>
      <c r="D48" s="17"/>
      <c r="E48" s="22"/>
      <c r="F48" s="22"/>
      <c r="G48" s="17"/>
    </row>
    <row r="49" spans="1:7" ht="12.75">
      <c r="A49" s="20"/>
      <c r="B49" s="21"/>
      <c r="C49" s="21"/>
      <c r="D49" s="17"/>
      <c r="E49" s="22"/>
      <c r="F49" s="22"/>
      <c r="G49" s="17"/>
    </row>
    <row r="50" spans="1:7" ht="12.75">
      <c r="A50" s="20"/>
      <c r="B50" s="21"/>
      <c r="C50" s="21"/>
      <c r="D50" s="17"/>
      <c r="E50" s="22"/>
      <c r="F50" s="22"/>
      <c r="G50" s="17"/>
    </row>
    <row r="51" spans="1:7" ht="12.75">
      <c r="A51" s="20"/>
      <c r="B51" s="21"/>
      <c r="C51" s="21"/>
      <c r="D51" s="17"/>
      <c r="E51" s="22"/>
      <c r="F51" s="22"/>
      <c r="G51" s="17"/>
    </row>
    <row r="52" spans="1:7" ht="12.75">
      <c r="A52" s="20"/>
      <c r="B52" s="21"/>
      <c r="C52" s="21"/>
      <c r="D52" s="17"/>
      <c r="E52" s="22"/>
      <c r="F52" s="22"/>
      <c r="G52" s="17"/>
    </row>
    <row r="53" spans="1:7" ht="12.75">
      <c r="A53" s="20"/>
      <c r="B53" s="21"/>
      <c r="C53" s="21"/>
      <c r="D53" s="17"/>
      <c r="E53" s="22"/>
      <c r="F53" s="22"/>
      <c r="G53" s="17"/>
    </row>
    <row r="54" spans="1:7" s="7" customFormat="1" ht="12.75">
      <c r="A54" s="109"/>
      <c r="B54" s="109"/>
      <c r="C54" s="109"/>
      <c r="D54" s="109"/>
      <c r="E54" s="109"/>
      <c r="F54" s="109"/>
      <c r="G54" s="109"/>
    </row>
    <row r="55" spans="1:7" s="7" customFormat="1" ht="12.75">
      <c r="A55" s="18"/>
      <c r="B55" s="18"/>
      <c r="C55" s="18"/>
      <c r="D55" s="18"/>
      <c r="E55" s="18"/>
      <c r="F55" s="18"/>
      <c r="G55" s="18"/>
    </row>
    <row r="56" spans="1:7" s="7" customFormat="1" ht="12.75">
      <c r="A56" s="18"/>
      <c r="B56" s="18"/>
      <c r="C56" s="18"/>
      <c r="D56" s="18"/>
      <c r="E56" s="18"/>
      <c r="F56" s="18"/>
      <c r="G56" s="18"/>
    </row>
    <row r="57" spans="1:7" s="7" customFormat="1" ht="12.75">
      <c r="A57" s="18"/>
      <c r="B57" s="18"/>
      <c r="C57" s="18"/>
      <c r="D57" s="18"/>
      <c r="E57" s="18"/>
      <c r="F57" s="18"/>
      <c r="G57" s="18"/>
    </row>
    <row r="58" spans="1:7" s="7" customFormat="1" ht="12.75">
      <c r="A58" s="18"/>
      <c r="B58" s="18"/>
      <c r="C58" s="18"/>
      <c r="D58" s="18"/>
      <c r="E58" s="18"/>
      <c r="F58" s="18"/>
      <c r="G58" s="18"/>
    </row>
    <row r="59" spans="1:7" s="7" customFormat="1" ht="12.75">
      <c r="A59" s="18"/>
      <c r="B59" s="18"/>
      <c r="C59" s="18"/>
      <c r="D59" s="18"/>
      <c r="E59" s="18"/>
      <c r="F59" s="18"/>
      <c r="G59" s="18"/>
    </row>
    <row r="60" spans="1:7" s="7" customFormat="1" ht="12.75">
      <c r="A60" s="18"/>
      <c r="B60" s="18"/>
      <c r="C60" s="18"/>
      <c r="D60" s="18"/>
      <c r="E60" s="18"/>
      <c r="F60" s="18"/>
      <c r="G60" s="18"/>
    </row>
    <row r="61" spans="1:7" s="7" customFormat="1" ht="12.75">
      <c r="A61" s="18"/>
      <c r="B61" s="18"/>
      <c r="C61" s="18"/>
      <c r="D61" s="18"/>
      <c r="E61" s="18"/>
      <c r="F61" s="18"/>
      <c r="G61" s="18"/>
    </row>
    <row r="62" spans="1:7" s="7" customFormat="1" ht="12.75">
      <c r="A62" s="18"/>
      <c r="B62" s="18"/>
      <c r="C62" s="18"/>
      <c r="D62" s="18"/>
      <c r="E62" s="18"/>
      <c r="F62" s="18"/>
      <c r="G62" s="18"/>
    </row>
    <row r="63" ht="13.5" thickBot="1"/>
    <row r="64" spans="1:7" ht="12.75">
      <c r="A64" s="105" t="s">
        <v>12</v>
      </c>
      <c r="B64" s="106"/>
      <c r="C64" s="106"/>
      <c r="D64" s="106"/>
      <c r="E64" s="106"/>
      <c r="F64" s="106"/>
      <c r="G64" s="107"/>
    </row>
    <row r="65" spans="1:8" ht="64.5" customHeight="1">
      <c r="A65" s="99" t="s">
        <v>27</v>
      </c>
      <c r="B65" s="100" t="s">
        <v>1</v>
      </c>
      <c r="C65" s="100"/>
      <c r="D65" s="100" t="s">
        <v>3</v>
      </c>
      <c r="E65" s="100" t="s">
        <v>4</v>
      </c>
      <c r="F65" s="100"/>
      <c r="G65" s="104" t="s">
        <v>0</v>
      </c>
      <c r="H65" s="108"/>
    </row>
    <row r="66" spans="1:8" ht="12.75">
      <c r="A66" s="99"/>
      <c r="B66" s="64" t="s">
        <v>9</v>
      </c>
      <c r="C66" s="64" t="s">
        <v>10</v>
      </c>
      <c r="D66" s="100"/>
      <c r="E66" s="64" t="s">
        <v>9</v>
      </c>
      <c r="F66" s="64" t="s">
        <v>10</v>
      </c>
      <c r="G66" s="104"/>
      <c r="H66" s="108"/>
    </row>
    <row r="67" spans="1:8" ht="38.25">
      <c r="A67" s="51" t="s">
        <v>50</v>
      </c>
      <c r="B67" s="83">
        <v>16193.52</v>
      </c>
      <c r="C67" s="59">
        <f>B67*30.126</f>
        <v>487845.98352</v>
      </c>
      <c r="D67" s="53" t="s">
        <v>18</v>
      </c>
      <c r="E67" s="80">
        <f aca="true" t="shared" si="2" ref="E67:E78">F67/30.126</f>
        <v>0</v>
      </c>
      <c r="F67" s="80">
        <v>0</v>
      </c>
      <c r="G67" s="79" t="s">
        <v>6</v>
      </c>
      <c r="H67" s="8"/>
    </row>
    <row r="68" spans="1:8" ht="51">
      <c r="A68" s="51" t="s">
        <v>51</v>
      </c>
      <c r="B68" s="83">
        <v>466.48</v>
      </c>
      <c r="C68" s="59">
        <f aca="true" t="shared" si="3" ref="C68:C78">B68*30.126</f>
        <v>14053.176480000002</v>
      </c>
      <c r="D68" s="53" t="s">
        <v>18</v>
      </c>
      <c r="E68" s="80">
        <f t="shared" si="2"/>
        <v>0</v>
      </c>
      <c r="F68" s="80">
        <v>0</v>
      </c>
      <c r="G68" s="79" t="s">
        <v>6</v>
      </c>
      <c r="H68" s="9"/>
    </row>
    <row r="69" spans="1:8" ht="38.25">
      <c r="A69" s="51" t="s">
        <v>52</v>
      </c>
      <c r="B69" s="83">
        <v>2650.68</v>
      </c>
      <c r="C69" s="59">
        <f t="shared" si="3"/>
        <v>79854.38567999999</v>
      </c>
      <c r="D69" s="53" t="s">
        <v>18</v>
      </c>
      <c r="E69" s="80">
        <f t="shared" si="2"/>
        <v>0</v>
      </c>
      <c r="F69" s="80">
        <v>0</v>
      </c>
      <c r="G69" s="79" t="s">
        <v>6</v>
      </c>
      <c r="H69" s="9"/>
    </row>
    <row r="70" spans="1:8" ht="51">
      <c r="A70" s="51" t="s">
        <v>53</v>
      </c>
      <c r="B70" s="83">
        <v>76.36</v>
      </c>
      <c r="C70" s="59">
        <f t="shared" si="3"/>
        <v>2300.4213600000003</v>
      </c>
      <c r="D70" s="53" t="s">
        <v>18</v>
      </c>
      <c r="E70" s="80">
        <f t="shared" si="2"/>
        <v>0</v>
      </c>
      <c r="F70" s="80">
        <v>0</v>
      </c>
      <c r="G70" s="79" t="s">
        <v>6</v>
      </c>
      <c r="H70" s="9"/>
    </row>
    <row r="71" spans="1:8" ht="38.25">
      <c r="A71" s="51" t="s">
        <v>59</v>
      </c>
      <c r="B71" s="83">
        <v>34671.48</v>
      </c>
      <c r="C71" s="59">
        <f t="shared" si="3"/>
        <v>1044513.0064800001</v>
      </c>
      <c r="D71" s="36" t="s">
        <v>73</v>
      </c>
      <c r="E71" s="80">
        <f t="shared" si="2"/>
        <v>0</v>
      </c>
      <c r="F71" s="80">
        <v>0</v>
      </c>
      <c r="G71" s="79" t="s">
        <v>6</v>
      </c>
      <c r="H71" s="9"/>
    </row>
    <row r="72" spans="1:8" ht="51">
      <c r="A72" s="51" t="s">
        <v>58</v>
      </c>
      <c r="B72" s="83">
        <v>998.77</v>
      </c>
      <c r="C72" s="59">
        <f t="shared" si="3"/>
        <v>30088.94502</v>
      </c>
      <c r="D72" s="36" t="s">
        <v>73</v>
      </c>
      <c r="E72" s="80">
        <f t="shared" si="2"/>
        <v>0</v>
      </c>
      <c r="F72" s="80">
        <v>0</v>
      </c>
      <c r="G72" s="79" t="s">
        <v>6</v>
      </c>
      <c r="H72" s="9"/>
    </row>
    <row r="73" spans="1:8" ht="51">
      <c r="A73" s="51" t="s">
        <v>64</v>
      </c>
      <c r="B73" s="83">
        <v>1176.68</v>
      </c>
      <c r="C73" s="59">
        <f>B73*30.126</f>
        <v>35448.661680000005</v>
      </c>
      <c r="D73" s="53" t="s">
        <v>18</v>
      </c>
      <c r="E73" s="80">
        <f t="shared" si="2"/>
        <v>0</v>
      </c>
      <c r="F73" s="80">
        <v>0</v>
      </c>
      <c r="G73" s="79" t="s">
        <v>6</v>
      </c>
      <c r="H73" s="9"/>
    </row>
    <row r="74" spans="1:8" ht="63.75">
      <c r="A74" s="51" t="s">
        <v>65</v>
      </c>
      <c r="B74" s="83">
        <v>33.9</v>
      </c>
      <c r="C74" s="59">
        <f t="shared" si="3"/>
        <v>1021.2714</v>
      </c>
      <c r="D74" s="53" t="s">
        <v>18</v>
      </c>
      <c r="E74" s="80">
        <f t="shared" si="2"/>
        <v>0</v>
      </c>
      <c r="F74" s="80">
        <v>0</v>
      </c>
      <c r="G74" s="79" t="s">
        <v>6</v>
      </c>
      <c r="H74" s="9"/>
    </row>
    <row r="75" spans="1:8" ht="51">
      <c r="A75" s="51" t="s">
        <v>68</v>
      </c>
      <c r="B75" s="83">
        <v>34688.83</v>
      </c>
      <c r="C75" s="59">
        <f t="shared" si="3"/>
        <v>1045035.6925800001</v>
      </c>
      <c r="D75" s="53" t="s">
        <v>18</v>
      </c>
      <c r="E75" s="80">
        <f t="shared" si="2"/>
        <v>0</v>
      </c>
      <c r="F75" s="80">
        <v>0</v>
      </c>
      <c r="G75" s="79" t="s">
        <v>6</v>
      </c>
      <c r="H75" s="9"/>
    </row>
    <row r="76" spans="1:8" ht="63.75">
      <c r="A76" s="51" t="s">
        <v>69</v>
      </c>
      <c r="B76" s="83">
        <v>999.27</v>
      </c>
      <c r="C76" s="59">
        <f t="shared" si="3"/>
        <v>30104.00802</v>
      </c>
      <c r="D76" s="53" t="s">
        <v>18</v>
      </c>
      <c r="E76" s="80">
        <f t="shared" si="2"/>
        <v>0</v>
      </c>
      <c r="F76" s="80">
        <v>0</v>
      </c>
      <c r="G76" s="79" t="s">
        <v>6</v>
      </c>
      <c r="H76" s="9"/>
    </row>
    <row r="77" spans="1:8" ht="25.5">
      <c r="A77" s="51" t="s">
        <v>70</v>
      </c>
      <c r="B77" s="83">
        <v>2748.27</v>
      </c>
      <c r="C77" s="59">
        <f t="shared" si="3"/>
        <v>82794.38202</v>
      </c>
      <c r="D77" s="53" t="s">
        <v>18</v>
      </c>
      <c r="E77" s="80">
        <f t="shared" si="2"/>
        <v>0</v>
      </c>
      <c r="F77" s="80">
        <v>0</v>
      </c>
      <c r="G77" s="79" t="s">
        <v>6</v>
      </c>
      <c r="H77" s="9"/>
    </row>
    <row r="78" spans="1:8" ht="13.5" thickBot="1">
      <c r="A78" s="33" t="s">
        <v>38</v>
      </c>
      <c r="B78" s="85">
        <f>SUM(B67:B77)</f>
        <v>94704.24000000002</v>
      </c>
      <c r="C78" s="85">
        <f t="shared" si="3"/>
        <v>2853059.934240001</v>
      </c>
      <c r="D78" s="61" t="s">
        <v>6</v>
      </c>
      <c r="E78" s="25">
        <f t="shared" si="2"/>
        <v>0</v>
      </c>
      <c r="F78" s="25">
        <v>0</v>
      </c>
      <c r="G78" s="86" t="s">
        <v>6</v>
      </c>
      <c r="H78" s="10"/>
    </row>
    <row r="79" spans="1:8" ht="12.75">
      <c r="A79" s="87"/>
      <c r="B79" s="88"/>
      <c r="C79" s="88"/>
      <c r="D79" s="89"/>
      <c r="E79" s="39"/>
      <c r="F79" s="39"/>
      <c r="G79" s="90"/>
      <c r="H79" s="10"/>
    </row>
    <row r="80" spans="1:8" ht="12.75">
      <c r="A80" s="87"/>
      <c r="B80" s="88"/>
      <c r="C80" s="88"/>
      <c r="D80" s="89"/>
      <c r="E80" s="39"/>
      <c r="F80" s="39"/>
      <c r="G80" s="90"/>
      <c r="H80" s="10"/>
    </row>
    <row r="81" spans="1:8" ht="12.75">
      <c r="A81" s="87"/>
      <c r="B81" s="88"/>
      <c r="C81" s="88"/>
      <c r="D81" s="89"/>
      <c r="E81" s="39"/>
      <c r="F81" s="39"/>
      <c r="G81" s="90"/>
      <c r="H81" s="10"/>
    </row>
    <row r="82" spans="1:8" ht="12.75">
      <c r="A82" s="87"/>
      <c r="B82" s="88"/>
      <c r="C82" s="88"/>
      <c r="D82" s="89"/>
      <c r="E82" s="39"/>
      <c r="F82" s="39"/>
      <c r="G82" s="90"/>
      <c r="H82" s="10"/>
    </row>
    <row r="83" spans="1:8" ht="12.75">
      <c r="A83" s="87"/>
      <c r="B83" s="88"/>
      <c r="C83" s="88"/>
      <c r="D83" s="89"/>
      <c r="E83" s="39"/>
      <c r="F83" s="39"/>
      <c r="G83" s="90"/>
      <c r="H83" s="10"/>
    </row>
    <row r="84" spans="1:8" ht="12.75">
      <c r="A84" s="87"/>
      <c r="B84" s="88"/>
      <c r="C84" s="88"/>
      <c r="D84" s="89"/>
      <c r="E84" s="39"/>
      <c r="F84" s="39"/>
      <c r="G84" s="90"/>
      <c r="H84" s="10"/>
    </row>
    <row r="85" spans="1:8" ht="12.75">
      <c r="A85" s="87"/>
      <c r="B85" s="88"/>
      <c r="C85" s="88"/>
      <c r="D85" s="89"/>
      <c r="E85" s="39"/>
      <c r="F85" s="39"/>
      <c r="G85" s="90"/>
      <c r="H85" s="10"/>
    </row>
    <row r="86" spans="1:8" ht="12.75">
      <c r="A86" s="87"/>
      <c r="B86" s="88"/>
      <c r="C86" s="88"/>
      <c r="D86" s="89"/>
      <c r="E86" s="39"/>
      <c r="F86" s="39"/>
      <c r="G86" s="90"/>
      <c r="H86" s="10"/>
    </row>
    <row r="87" spans="1:8" ht="13.5" thickBot="1">
      <c r="A87" s="87"/>
      <c r="B87" s="88"/>
      <c r="C87" s="88"/>
      <c r="D87" s="89"/>
      <c r="E87" s="39"/>
      <c r="F87" s="39"/>
      <c r="G87" s="90"/>
      <c r="H87" s="10"/>
    </row>
    <row r="88" spans="1:7" ht="12.75">
      <c r="A88" s="105" t="s">
        <v>13</v>
      </c>
      <c r="B88" s="106"/>
      <c r="C88" s="106"/>
      <c r="D88" s="106"/>
      <c r="E88" s="106"/>
      <c r="F88" s="106"/>
      <c r="G88" s="107"/>
    </row>
    <row r="89" spans="1:8" ht="63.75" customHeight="1">
      <c r="A89" s="99" t="s">
        <v>27</v>
      </c>
      <c r="B89" s="100" t="s">
        <v>1</v>
      </c>
      <c r="C89" s="100"/>
      <c r="D89" s="100" t="s">
        <v>3</v>
      </c>
      <c r="E89" s="100" t="s">
        <v>4</v>
      </c>
      <c r="F89" s="100"/>
      <c r="G89" s="104" t="s">
        <v>0</v>
      </c>
      <c r="H89" s="108"/>
    </row>
    <row r="90" spans="1:8" ht="12.75">
      <c r="A90" s="99"/>
      <c r="B90" s="64" t="s">
        <v>9</v>
      </c>
      <c r="C90" s="64" t="s">
        <v>10</v>
      </c>
      <c r="D90" s="100"/>
      <c r="E90" s="64" t="s">
        <v>9</v>
      </c>
      <c r="F90" s="64" t="s">
        <v>10</v>
      </c>
      <c r="G90" s="104"/>
      <c r="H90" s="108"/>
    </row>
    <row r="91" spans="1:8" ht="38.25">
      <c r="A91" s="51" t="s">
        <v>54</v>
      </c>
      <c r="B91" s="83">
        <v>12161.8</v>
      </c>
      <c r="C91" s="80">
        <f>B91*30.126</f>
        <v>366386.3868</v>
      </c>
      <c r="D91" s="53" t="s">
        <v>18</v>
      </c>
      <c r="E91" s="81">
        <f aca="true" t="shared" si="4" ref="E91:E101">F91/30.126</f>
        <v>0</v>
      </c>
      <c r="F91" s="81">
        <v>0</v>
      </c>
      <c r="G91" s="82" t="s">
        <v>6</v>
      </c>
      <c r="H91" s="9"/>
    </row>
    <row r="92" spans="1:8" ht="51">
      <c r="A92" s="51" t="s">
        <v>55</v>
      </c>
      <c r="B92" s="83">
        <v>4498.2</v>
      </c>
      <c r="C92" s="80">
        <f aca="true" t="shared" si="5" ref="C92:C101">B92*30.126</f>
        <v>135512.7732</v>
      </c>
      <c r="D92" s="53" t="s">
        <v>18</v>
      </c>
      <c r="E92" s="81">
        <f t="shared" si="4"/>
        <v>0</v>
      </c>
      <c r="F92" s="81">
        <v>0</v>
      </c>
      <c r="G92" s="82" t="s">
        <v>6</v>
      </c>
      <c r="H92" s="9"/>
    </row>
    <row r="93" spans="1:8" ht="38.25">
      <c r="A93" s="51" t="s">
        <v>56</v>
      </c>
      <c r="B93" s="83">
        <v>1990.74</v>
      </c>
      <c r="C93" s="80">
        <f t="shared" si="5"/>
        <v>59973.033240000004</v>
      </c>
      <c r="D93" s="53" t="s">
        <v>18</v>
      </c>
      <c r="E93" s="81">
        <f t="shared" si="4"/>
        <v>0</v>
      </c>
      <c r="F93" s="80">
        <v>0</v>
      </c>
      <c r="G93" s="82" t="s">
        <v>6</v>
      </c>
      <c r="H93" s="9"/>
    </row>
    <row r="94" spans="1:8" ht="51">
      <c r="A94" s="51" t="s">
        <v>57</v>
      </c>
      <c r="B94" s="83">
        <v>736.3</v>
      </c>
      <c r="C94" s="80">
        <f t="shared" si="5"/>
        <v>22181.7738</v>
      </c>
      <c r="D94" s="53" t="s">
        <v>18</v>
      </c>
      <c r="E94" s="81">
        <f t="shared" si="4"/>
        <v>0</v>
      </c>
      <c r="F94" s="81">
        <v>0</v>
      </c>
      <c r="G94" s="82" t="s">
        <v>6</v>
      </c>
      <c r="H94" s="9"/>
    </row>
    <row r="95" spans="1:8" ht="38.25">
      <c r="A95" s="51" t="s">
        <v>60</v>
      </c>
      <c r="B95" s="83">
        <v>26039.28</v>
      </c>
      <c r="C95" s="80">
        <f t="shared" si="5"/>
        <v>784459.34928</v>
      </c>
      <c r="D95" s="36" t="s">
        <v>73</v>
      </c>
      <c r="E95" s="81">
        <f t="shared" si="4"/>
        <v>0</v>
      </c>
      <c r="F95" s="81">
        <v>0</v>
      </c>
      <c r="G95" s="82" t="s">
        <v>6</v>
      </c>
      <c r="H95" s="9"/>
    </row>
    <row r="96" spans="1:8" ht="51">
      <c r="A96" s="51" t="s">
        <v>61</v>
      </c>
      <c r="B96" s="83">
        <v>9630.97</v>
      </c>
      <c r="C96" s="80">
        <f t="shared" si="5"/>
        <v>290142.60222</v>
      </c>
      <c r="D96" s="36" t="s">
        <v>73</v>
      </c>
      <c r="E96" s="81">
        <f t="shared" si="4"/>
        <v>0</v>
      </c>
      <c r="F96" s="81">
        <v>0</v>
      </c>
      <c r="G96" s="82" t="s">
        <v>6</v>
      </c>
      <c r="H96" s="9"/>
    </row>
    <row r="97" spans="1:8" ht="51">
      <c r="A97" s="51" t="s">
        <v>62</v>
      </c>
      <c r="B97" s="83">
        <v>26052.31</v>
      </c>
      <c r="C97" s="80">
        <f t="shared" si="5"/>
        <v>784851.89106</v>
      </c>
      <c r="D97" s="53" t="s">
        <v>18</v>
      </c>
      <c r="E97" s="81">
        <f t="shared" si="4"/>
        <v>0</v>
      </c>
      <c r="F97" s="80">
        <v>0</v>
      </c>
      <c r="G97" s="82" t="s">
        <v>6</v>
      </c>
      <c r="H97" s="9"/>
    </row>
    <row r="98" spans="1:8" ht="63.75">
      <c r="A98" s="51" t="s">
        <v>63</v>
      </c>
      <c r="B98" s="83">
        <v>9635.79</v>
      </c>
      <c r="C98" s="80">
        <f t="shared" si="5"/>
        <v>290287.80954000005</v>
      </c>
      <c r="D98" s="53" t="s">
        <v>18</v>
      </c>
      <c r="E98" s="81">
        <f t="shared" si="4"/>
        <v>0</v>
      </c>
      <c r="F98" s="81">
        <v>0</v>
      </c>
      <c r="G98" s="82" t="s">
        <v>6</v>
      </c>
      <c r="H98" s="9"/>
    </row>
    <row r="99" spans="1:8" ht="51">
      <c r="A99" s="51" t="s">
        <v>66</v>
      </c>
      <c r="B99" s="83">
        <v>883.72</v>
      </c>
      <c r="C99" s="80">
        <f t="shared" si="5"/>
        <v>26622.94872</v>
      </c>
      <c r="D99" s="53" t="s">
        <v>18</v>
      </c>
      <c r="E99" s="81">
        <f t="shared" si="4"/>
        <v>0</v>
      </c>
      <c r="F99" s="81">
        <v>0</v>
      </c>
      <c r="G99" s="82" t="s">
        <v>6</v>
      </c>
      <c r="H99" s="9"/>
    </row>
    <row r="100" spans="1:8" ht="63.75">
      <c r="A100" s="51" t="s">
        <v>67</v>
      </c>
      <c r="B100" s="83">
        <v>326.86</v>
      </c>
      <c r="C100" s="80">
        <f t="shared" si="5"/>
        <v>9846.98436</v>
      </c>
      <c r="D100" s="53" t="s">
        <v>18</v>
      </c>
      <c r="E100" s="81">
        <f t="shared" si="4"/>
        <v>0</v>
      </c>
      <c r="F100" s="81">
        <v>0</v>
      </c>
      <c r="G100" s="82" t="s">
        <v>6</v>
      </c>
      <c r="H100" s="9"/>
    </row>
    <row r="101" spans="1:8" ht="13.5" thickBot="1">
      <c r="A101" s="12" t="s">
        <v>38</v>
      </c>
      <c r="B101" s="28">
        <f>SUM(B91:B100)</f>
        <v>91955.97000000002</v>
      </c>
      <c r="C101" s="25">
        <f t="shared" si="5"/>
        <v>2770265.5522200004</v>
      </c>
      <c r="D101" s="29" t="s">
        <v>6</v>
      </c>
      <c r="E101" s="30">
        <f t="shared" si="4"/>
        <v>0</v>
      </c>
      <c r="F101" s="25">
        <v>0</v>
      </c>
      <c r="G101" s="31" t="s">
        <v>6</v>
      </c>
      <c r="H101" s="9"/>
    </row>
    <row r="102" ht="13.5" thickBot="1"/>
    <row r="103" spans="1:7" ht="15.75">
      <c r="A103" s="101" t="s">
        <v>16</v>
      </c>
      <c r="B103" s="102"/>
      <c r="C103" s="102"/>
      <c r="D103" s="102"/>
      <c r="E103" s="102"/>
      <c r="F103" s="102"/>
      <c r="G103" s="103"/>
    </row>
    <row r="104" spans="1:8" ht="63" customHeight="1">
      <c r="A104" s="99" t="s">
        <v>27</v>
      </c>
      <c r="B104" s="100" t="s">
        <v>1</v>
      </c>
      <c r="C104" s="100"/>
      <c r="D104" s="100" t="s">
        <v>3</v>
      </c>
      <c r="E104" s="100" t="s">
        <v>4</v>
      </c>
      <c r="F104" s="100"/>
      <c r="G104" s="104" t="s">
        <v>0</v>
      </c>
      <c r="H104" s="110"/>
    </row>
    <row r="105" spans="1:8" ht="12.75">
      <c r="A105" s="99"/>
      <c r="B105" s="64" t="s">
        <v>9</v>
      </c>
      <c r="C105" s="64" t="s">
        <v>10</v>
      </c>
      <c r="D105" s="100"/>
      <c r="E105" s="64" t="s">
        <v>9</v>
      </c>
      <c r="F105" s="64" t="s">
        <v>10</v>
      </c>
      <c r="G105" s="104"/>
      <c r="H105" s="110"/>
    </row>
    <row r="106" spans="1:8" ht="37.5" customHeight="1" thickBot="1">
      <c r="A106" s="42" t="s">
        <v>74</v>
      </c>
      <c r="B106" s="45">
        <v>4209</v>
      </c>
      <c r="C106" s="43">
        <f>B106*30.126</f>
        <v>126800.334</v>
      </c>
      <c r="D106" s="44" t="s">
        <v>75</v>
      </c>
      <c r="E106" s="45">
        <f>F106/30.126</f>
        <v>0</v>
      </c>
      <c r="F106" s="45">
        <v>0</v>
      </c>
      <c r="G106" s="46" t="s">
        <v>6</v>
      </c>
      <c r="H106" s="11"/>
    </row>
    <row r="107" ht="13.5" thickBot="1"/>
    <row r="108" spans="1:7" ht="15.75">
      <c r="A108" s="101" t="s">
        <v>14</v>
      </c>
      <c r="B108" s="102"/>
      <c r="C108" s="102"/>
      <c r="D108" s="102"/>
      <c r="E108" s="102"/>
      <c r="F108" s="102"/>
      <c r="G108" s="103"/>
    </row>
    <row r="109" spans="1:8" ht="62.25" customHeight="1">
      <c r="A109" s="99" t="s">
        <v>27</v>
      </c>
      <c r="B109" s="100" t="s">
        <v>76</v>
      </c>
      <c r="C109" s="100"/>
      <c r="D109" s="100" t="s">
        <v>3</v>
      </c>
      <c r="E109" s="100" t="s">
        <v>4</v>
      </c>
      <c r="F109" s="100"/>
      <c r="G109" s="104" t="s">
        <v>0</v>
      </c>
      <c r="H109" s="110"/>
    </row>
    <row r="110" spans="1:8" ht="12.75">
      <c r="A110" s="99"/>
      <c r="B110" s="64" t="s">
        <v>9</v>
      </c>
      <c r="C110" s="64" t="s">
        <v>10</v>
      </c>
      <c r="D110" s="100"/>
      <c r="E110" s="64" t="s">
        <v>9</v>
      </c>
      <c r="F110" s="64" t="s">
        <v>10</v>
      </c>
      <c r="G110" s="104"/>
      <c r="H110" s="110"/>
    </row>
    <row r="111" spans="1:8" ht="51">
      <c r="A111" s="35" t="s">
        <v>71</v>
      </c>
      <c r="B111" s="26">
        <v>23400.3</v>
      </c>
      <c r="C111" s="24">
        <f>B111*30.126</f>
        <v>704957.4378</v>
      </c>
      <c r="D111" s="36" t="s">
        <v>73</v>
      </c>
      <c r="E111" s="26">
        <f>F111/30.126</f>
        <v>0</v>
      </c>
      <c r="F111" s="26">
        <v>0</v>
      </c>
      <c r="G111" s="27" t="s">
        <v>6</v>
      </c>
      <c r="H111" s="11"/>
    </row>
    <row r="112" spans="1:8" ht="40.5" customHeight="1">
      <c r="A112" s="35" t="s">
        <v>72</v>
      </c>
      <c r="B112" s="26">
        <v>59970</v>
      </c>
      <c r="C112" s="24">
        <f>B112*30.126</f>
        <v>1806656.22</v>
      </c>
      <c r="D112" s="36" t="s">
        <v>73</v>
      </c>
      <c r="E112" s="26">
        <f>F112/30.126</f>
        <v>0</v>
      </c>
      <c r="F112" s="26">
        <v>0</v>
      </c>
      <c r="G112" s="27" t="s">
        <v>6</v>
      </c>
      <c r="H112" s="11"/>
    </row>
    <row r="113" spans="1:8" ht="13.5" thickBot="1">
      <c r="A113" s="33" t="s">
        <v>38</v>
      </c>
      <c r="B113" s="30">
        <f>SUM(B111:B112)</f>
        <v>83370.3</v>
      </c>
      <c r="C113" s="25">
        <f>B113*30.126</f>
        <v>2511613.6578</v>
      </c>
      <c r="D113" s="29" t="s">
        <v>6</v>
      </c>
      <c r="E113" s="30">
        <f>F113/30.126</f>
        <v>0</v>
      </c>
      <c r="F113" s="30">
        <v>0</v>
      </c>
      <c r="G113" s="31" t="s">
        <v>6</v>
      </c>
      <c r="H113" s="11"/>
    </row>
    <row r="114" spans="1:8" ht="12.75">
      <c r="A114" s="37" t="s">
        <v>77</v>
      </c>
      <c r="B114" s="38"/>
      <c r="C114" s="39"/>
      <c r="D114" s="40"/>
      <c r="E114" s="38"/>
      <c r="F114" s="38"/>
      <c r="G114" s="41"/>
      <c r="H114" s="11"/>
    </row>
    <row r="115" ht="13.5" thickBot="1"/>
    <row r="116" spans="1:7" ht="15.75">
      <c r="A116" s="101" t="s">
        <v>19</v>
      </c>
      <c r="B116" s="102"/>
      <c r="C116" s="102"/>
      <c r="D116" s="102"/>
      <c r="E116" s="102"/>
      <c r="F116" s="102"/>
      <c r="G116" s="103"/>
    </row>
    <row r="117" spans="1:7" ht="62.25" customHeight="1">
      <c r="A117" s="99" t="s">
        <v>27</v>
      </c>
      <c r="B117" s="100" t="s">
        <v>1</v>
      </c>
      <c r="C117" s="100"/>
      <c r="D117" s="100" t="s">
        <v>3</v>
      </c>
      <c r="E117" s="100" t="s">
        <v>4</v>
      </c>
      <c r="F117" s="100"/>
      <c r="G117" s="104" t="s">
        <v>0</v>
      </c>
    </row>
    <row r="118" spans="1:7" ht="12.75">
      <c r="A118" s="99"/>
      <c r="B118" s="64" t="s">
        <v>9</v>
      </c>
      <c r="C118" s="64" t="s">
        <v>10</v>
      </c>
      <c r="D118" s="100"/>
      <c r="E118" s="64" t="s">
        <v>9</v>
      </c>
      <c r="F118" s="64" t="s">
        <v>10</v>
      </c>
      <c r="G118" s="104"/>
    </row>
    <row r="119" spans="1:7" ht="12.75">
      <c r="A119" s="112" t="s">
        <v>20</v>
      </c>
      <c r="B119" s="26">
        <f>C119/30.126</f>
        <v>99846.03664608645</v>
      </c>
      <c r="C119" s="24">
        <v>3007961.7</v>
      </c>
      <c r="D119" s="50" t="s">
        <v>18</v>
      </c>
      <c r="E119" s="26">
        <f>F119/30.126</f>
        <v>0</v>
      </c>
      <c r="F119" s="26">
        <v>0</v>
      </c>
      <c r="G119" s="27" t="s">
        <v>6</v>
      </c>
    </row>
    <row r="120" spans="1:7" ht="12.75">
      <c r="A120" s="112"/>
      <c r="B120" s="26">
        <f>C120/30.126</f>
        <v>77026.4887472615</v>
      </c>
      <c r="C120" s="24">
        <v>2320500</v>
      </c>
      <c r="D120" s="50" t="s">
        <v>22</v>
      </c>
      <c r="E120" s="26">
        <f>F120/30.126</f>
        <v>0</v>
      </c>
      <c r="F120" s="26">
        <v>0</v>
      </c>
      <c r="G120" s="27" t="s">
        <v>6</v>
      </c>
    </row>
    <row r="121" spans="1:7" ht="12.75">
      <c r="A121" s="51" t="s">
        <v>21</v>
      </c>
      <c r="B121" s="26">
        <f>C121/30.126</f>
        <v>98255.58155745866</v>
      </c>
      <c r="C121" s="24">
        <v>2960047.65</v>
      </c>
      <c r="D121" s="50" t="s">
        <v>18</v>
      </c>
      <c r="E121" s="26">
        <f>F121/30.126</f>
        <v>0</v>
      </c>
      <c r="F121" s="26">
        <v>0</v>
      </c>
      <c r="G121" s="27"/>
    </row>
    <row r="122" spans="1:7" ht="13.5" thickBot="1">
      <c r="A122" s="33" t="s">
        <v>38</v>
      </c>
      <c r="B122" s="30">
        <f>SUM(B119:B121)</f>
        <v>275128.1069508066</v>
      </c>
      <c r="C122" s="25">
        <f>SUM(C119:C121)</f>
        <v>8288509.35</v>
      </c>
      <c r="D122" s="29" t="s">
        <v>6</v>
      </c>
      <c r="E122" s="30">
        <f>F122/30.126</f>
        <v>0</v>
      </c>
      <c r="F122" s="30">
        <v>0</v>
      </c>
      <c r="G122" s="31" t="s">
        <v>6</v>
      </c>
    </row>
    <row r="123" spans="1:7" ht="13.5" thickBot="1">
      <c r="A123" s="47"/>
      <c r="B123" s="48"/>
      <c r="C123" s="49"/>
      <c r="D123" s="23"/>
      <c r="E123" s="48"/>
      <c r="F123" s="48"/>
      <c r="G123" s="34"/>
    </row>
    <row r="124" spans="1:7" ht="15.75">
      <c r="A124" s="101" t="s">
        <v>23</v>
      </c>
      <c r="B124" s="102"/>
      <c r="C124" s="102"/>
      <c r="D124" s="102"/>
      <c r="E124" s="102"/>
      <c r="F124" s="102"/>
      <c r="G124" s="103"/>
    </row>
    <row r="125" spans="1:7" ht="62.25" customHeight="1">
      <c r="A125" s="99" t="s">
        <v>27</v>
      </c>
      <c r="B125" s="100" t="s">
        <v>1</v>
      </c>
      <c r="C125" s="100"/>
      <c r="D125" s="100" t="s">
        <v>3</v>
      </c>
      <c r="E125" s="100" t="s">
        <v>4</v>
      </c>
      <c r="F125" s="100"/>
      <c r="G125" s="104" t="s">
        <v>0</v>
      </c>
    </row>
    <row r="126" spans="1:7" ht="12.75">
      <c r="A126" s="99"/>
      <c r="B126" s="64" t="s">
        <v>9</v>
      </c>
      <c r="C126" s="64" t="s">
        <v>10</v>
      </c>
      <c r="D126" s="100"/>
      <c r="E126" s="64" t="s">
        <v>9</v>
      </c>
      <c r="F126" s="64" t="s">
        <v>10</v>
      </c>
      <c r="G126" s="104"/>
    </row>
    <row r="127" spans="1:7" ht="12.75">
      <c r="A127" s="111" t="s">
        <v>93</v>
      </c>
      <c r="B127" s="59">
        <v>10.6</v>
      </c>
      <c r="C127" s="83">
        <f>B127*30.126</f>
        <v>319.3356</v>
      </c>
      <c r="D127" s="95" t="s">
        <v>18</v>
      </c>
      <c r="E127" s="81">
        <f aca="true" t="shared" si="6" ref="E127:E139">F127/30.126</f>
        <v>0</v>
      </c>
      <c r="F127" s="81">
        <v>0</v>
      </c>
      <c r="G127" s="82" t="s">
        <v>6</v>
      </c>
    </row>
    <row r="128" spans="1:7" ht="12.75">
      <c r="A128" s="111"/>
      <c r="B128" s="60">
        <v>10.62</v>
      </c>
      <c r="C128" s="83">
        <f aca="true" t="shared" si="7" ref="C128:C140">B128*30.126</f>
        <v>319.93811999999997</v>
      </c>
      <c r="D128" s="95"/>
      <c r="E128" s="81">
        <f t="shared" si="6"/>
        <v>0</v>
      </c>
      <c r="F128" s="81">
        <v>0</v>
      </c>
      <c r="G128" s="82" t="s">
        <v>6</v>
      </c>
    </row>
    <row r="129" spans="1:7" ht="12.75">
      <c r="A129" s="111"/>
      <c r="B129" s="60">
        <v>34.59</v>
      </c>
      <c r="C129" s="83">
        <f t="shared" si="7"/>
        <v>1042.05834</v>
      </c>
      <c r="D129" s="95"/>
      <c r="E129" s="81">
        <f t="shared" si="6"/>
        <v>0</v>
      </c>
      <c r="F129" s="81">
        <v>0</v>
      </c>
      <c r="G129" s="82" t="s">
        <v>6</v>
      </c>
    </row>
    <row r="130" spans="1:7" ht="12.75">
      <c r="A130" s="111"/>
      <c r="B130" s="59">
        <v>2.79</v>
      </c>
      <c r="C130" s="83">
        <f t="shared" si="7"/>
        <v>84.05154</v>
      </c>
      <c r="D130" s="95"/>
      <c r="E130" s="81">
        <f t="shared" si="6"/>
        <v>0</v>
      </c>
      <c r="F130" s="81">
        <v>0</v>
      </c>
      <c r="G130" s="82" t="s">
        <v>6</v>
      </c>
    </row>
    <row r="131" spans="1:7" ht="12.75">
      <c r="A131" s="111"/>
      <c r="B131" s="59">
        <v>11.95</v>
      </c>
      <c r="C131" s="83">
        <f t="shared" si="7"/>
        <v>360.0057</v>
      </c>
      <c r="D131" s="95"/>
      <c r="E131" s="81">
        <f t="shared" si="6"/>
        <v>0</v>
      </c>
      <c r="F131" s="81">
        <v>0</v>
      </c>
      <c r="G131" s="82" t="s">
        <v>6</v>
      </c>
    </row>
    <row r="132" spans="1:7" ht="12.75">
      <c r="A132" s="111"/>
      <c r="B132" s="60">
        <v>9.89</v>
      </c>
      <c r="C132" s="83">
        <f t="shared" si="7"/>
        <v>297.94614</v>
      </c>
      <c r="D132" s="95"/>
      <c r="E132" s="81">
        <f t="shared" si="6"/>
        <v>0</v>
      </c>
      <c r="F132" s="81">
        <v>0</v>
      </c>
      <c r="G132" s="82" t="s">
        <v>6</v>
      </c>
    </row>
    <row r="133" spans="1:7" ht="25.5">
      <c r="A133" s="56" t="s">
        <v>94</v>
      </c>
      <c r="B133" s="60">
        <v>1307.84</v>
      </c>
      <c r="C133" s="83">
        <f t="shared" si="7"/>
        <v>39399.98784</v>
      </c>
      <c r="D133" s="53" t="s">
        <v>18</v>
      </c>
      <c r="E133" s="81">
        <f t="shared" si="6"/>
        <v>0</v>
      </c>
      <c r="F133" s="81">
        <v>0</v>
      </c>
      <c r="G133" s="82" t="s">
        <v>6</v>
      </c>
    </row>
    <row r="134" spans="1:7" ht="12.75">
      <c r="A134" s="111" t="s">
        <v>95</v>
      </c>
      <c r="B134" s="60">
        <v>14437.69</v>
      </c>
      <c r="C134" s="83">
        <f t="shared" si="7"/>
        <v>434949.84894000005</v>
      </c>
      <c r="D134" s="95" t="s">
        <v>18</v>
      </c>
      <c r="E134" s="81">
        <f t="shared" si="6"/>
        <v>0</v>
      </c>
      <c r="F134" s="81">
        <v>0</v>
      </c>
      <c r="G134" s="82" t="s">
        <v>6</v>
      </c>
    </row>
    <row r="135" spans="1:7" ht="12.75">
      <c r="A135" s="111"/>
      <c r="B135" s="60">
        <v>41.42</v>
      </c>
      <c r="C135" s="83">
        <f t="shared" si="7"/>
        <v>1247.8189200000002</v>
      </c>
      <c r="D135" s="95"/>
      <c r="E135" s="81">
        <f t="shared" si="6"/>
        <v>0</v>
      </c>
      <c r="F135" s="81">
        <v>0</v>
      </c>
      <c r="G135" s="82" t="s">
        <v>6</v>
      </c>
    </row>
    <row r="136" spans="1:7" ht="12.75">
      <c r="A136" s="111"/>
      <c r="B136" s="60">
        <v>1182.42</v>
      </c>
      <c r="C136" s="83">
        <f t="shared" si="7"/>
        <v>35621.58492</v>
      </c>
      <c r="D136" s="95"/>
      <c r="E136" s="81">
        <f t="shared" si="6"/>
        <v>0</v>
      </c>
      <c r="F136" s="81">
        <v>0</v>
      </c>
      <c r="G136" s="82" t="s">
        <v>6</v>
      </c>
    </row>
    <row r="137" spans="1:7" ht="12.75">
      <c r="A137" s="111"/>
      <c r="B137" s="60">
        <v>150.46</v>
      </c>
      <c r="C137" s="83">
        <f t="shared" si="7"/>
        <v>4532.757960000001</v>
      </c>
      <c r="D137" s="95"/>
      <c r="E137" s="81">
        <f t="shared" si="6"/>
        <v>0</v>
      </c>
      <c r="F137" s="81">
        <v>0</v>
      </c>
      <c r="G137" s="82" t="s">
        <v>6</v>
      </c>
    </row>
    <row r="138" spans="1:7" ht="25.5">
      <c r="A138" s="55" t="s">
        <v>25</v>
      </c>
      <c r="B138" s="60">
        <v>27882.89</v>
      </c>
      <c r="C138" s="83">
        <f t="shared" si="7"/>
        <v>839999.94414</v>
      </c>
      <c r="D138" s="53" t="s">
        <v>18</v>
      </c>
      <c r="E138" s="81">
        <f t="shared" si="6"/>
        <v>0</v>
      </c>
      <c r="F138" s="81">
        <v>0</v>
      </c>
      <c r="G138" s="82" t="s">
        <v>6</v>
      </c>
    </row>
    <row r="139" spans="1:7" ht="12.75" customHeight="1">
      <c r="A139" s="55" t="s">
        <v>24</v>
      </c>
      <c r="B139" s="60">
        <v>11000000</v>
      </c>
      <c r="C139" s="83">
        <f t="shared" si="7"/>
        <v>331386000</v>
      </c>
      <c r="D139" s="84" t="s">
        <v>15</v>
      </c>
      <c r="E139" s="81">
        <f t="shared" si="6"/>
        <v>0</v>
      </c>
      <c r="F139" s="81">
        <v>0</v>
      </c>
      <c r="G139" s="82" t="s">
        <v>6</v>
      </c>
    </row>
    <row r="140" spans="1:7" ht="13.5" thickBot="1">
      <c r="A140" s="57" t="s">
        <v>38</v>
      </c>
      <c r="B140" s="58">
        <f>SUM(B127:B139)</f>
        <v>11045083.16</v>
      </c>
      <c r="C140" s="58">
        <f t="shared" si="7"/>
        <v>332744175.27816004</v>
      </c>
      <c r="D140" s="61" t="s">
        <v>6</v>
      </c>
      <c r="E140" s="30">
        <f>F140/30.126</f>
        <v>0</v>
      </c>
      <c r="F140" s="30">
        <v>0</v>
      </c>
      <c r="G140" s="31" t="s">
        <v>6</v>
      </c>
    </row>
    <row r="141" spans="1:7" ht="12.75">
      <c r="A141" s="93"/>
      <c r="B141" s="48"/>
      <c r="C141" s="49"/>
      <c r="D141" s="23"/>
      <c r="E141" s="48"/>
      <c r="F141" s="48"/>
      <c r="G141" s="34"/>
    </row>
    <row r="142" spans="1:7" ht="12.75">
      <c r="A142" s="93"/>
      <c r="B142" s="48"/>
      <c r="C142" s="49"/>
      <c r="D142" s="23"/>
      <c r="E142" s="48"/>
      <c r="F142" s="48"/>
      <c r="G142" s="34"/>
    </row>
    <row r="143" spans="1:7" ht="12.75">
      <c r="A143" s="93"/>
      <c r="B143" s="48"/>
      <c r="C143" s="49"/>
      <c r="D143" s="23"/>
      <c r="E143" s="48"/>
      <c r="F143" s="48"/>
      <c r="G143" s="34"/>
    </row>
    <row r="144" spans="1:7" ht="13.5" thickBot="1">
      <c r="A144" s="93"/>
      <c r="B144" s="48"/>
      <c r="C144" s="49"/>
      <c r="D144" s="23"/>
      <c r="E144" s="48"/>
      <c r="F144" s="48"/>
      <c r="G144" s="34"/>
    </row>
    <row r="145" spans="1:7" ht="15.75">
      <c r="A145" s="101" t="s">
        <v>17</v>
      </c>
      <c r="B145" s="102"/>
      <c r="C145" s="102"/>
      <c r="D145" s="102"/>
      <c r="E145" s="102"/>
      <c r="F145" s="102"/>
      <c r="G145" s="103"/>
    </row>
    <row r="146" spans="1:7" ht="61.5" customHeight="1">
      <c r="A146" s="99" t="s">
        <v>2</v>
      </c>
      <c r="B146" s="100" t="s">
        <v>1</v>
      </c>
      <c r="C146" s="100"/>
      <c r="D146" s="100" t="s">
        <v>3</v>
      </c>
      <c r="E146" s="100" t="s">
        <v>4</v>
      </c>
      <c r="F146" s="100"/>
      <c r="G146" s="104" t="s">
        <v>0</v>
      </c>
    </row>
    <row r="147" spans="1:7" ht="12.75">
      <c r="A147" s="99"/>
      <c r="B147" s="64" t="s">
        <v>9</v>
      </c>
      <c r="C147" s="64" t="s">
        <v>10</v>
      </c>
      <c r="D147" s="100"/>
      <c r="E147" s="64" t="s">
        <v>9</v>
      </c>
      <c r="F147" s="64" t="s">
        <v>10</v>
      </c>
      <c r="G147" s="104"/>
    </row>
    <row r="148" spans="1:7" ht="38.25">
      <c r="A148" s="54" t="s">
        <v>78</v>
      </c>
      <c r="B148" s="26">
        <v>418409.34</v>
      </c>
      <c r="C148" s="24">
        <f>B148*30.126</f>
        <v>12604999.776840001</v>
      </c>
      <c r="D148" s="52" t="s">
        <v>91</v>
      </c>
      <c r="E148" s="26">
        <f aca="true" t="shared" si="8" ref="E148:E161">F148/30.126</f>
        <v>0</v>
      </c>
      <c r="F148" s="26">
        <v>0</v>
      </c>
      <c r="G148" s="27" t="s">
        <v>6</v>
      </c>
    </row>
    <row r="149" spans="1:7" ht="51">
      <c r="A149" s="54" t="s">
        <v>90</v>
      </c>
      <c r="B149" s="26">
        <v>6638.78</v>
      </c>
      <c r="C149" s="24">
        <f>B149*30.126</f>
        <v>199999.88628</v>
      </c>
      <c r="D149" s="50" t="s">
        <v>18</v>
      </c>
      <c r="E149" s="26">
        <f t="shared" si="8"/>
        <v>0</v>
      </c>
      <c r="F149" s="26">
        <v>0</v>
      </c>
      <c r="G149" s="27" t="s">
        <v>6</v>
      </c>
    </row>
    <row r="150" spans="1:7" ht="63.75">
      <c r="A150" s="54" t="s">
        <v>79</v>
      </c>
      <c r="B150" s="26">
        <v>412667.8</v>
      </c>
      <c r="C150" s="24">
        <f>B150*30.126</f>
        <v>12432030.1428</v>
      </c>
      <c r="D150" s="50" t="s">
        <v>91</v>
      </c>
      <c r="E150" s="26">
        <f t="shared" si="8"/>
        <v>0</v>
      </c>
      <c r="F150" s="26">
        <v>0</v>
      </c>
      <c r="G150" s="27" t="s">
        <v>6</v>
      </c>
    </row>
    <row r="151" spans="1:7" ht="38.25">
      <c r="A151" s="54" t="s">
        <v>80</v>
      </c>
      <c r="B151" s="26">
        <v>1327756.75</v>
      </c>
      <c r="C151" s="24">
        <f>B151*30.126</f>
        <v>39999999.8505</v>
      </c>
      <c r="D151" s="50" t="s">
        <v>92</v>
      </c>
      <c r="E151" s="26">
        <f t="shared" si="8"/>
        <v>0</v>
      </c>
      <c r="F151" s="26">
        <v>0</v>
      </c>
      <c r="G151" s="27" t="s">
        <v>6</v>
      </c>
    </row>
    <row r="152" spans="1:7" ht="38.25">
      <c r="A152" s="54" t="s">
        <v>81</v>
      </c>
      <c r="B152" s="26">
        <v>111576.21</v>
      </c>
      <c r="C152" s="24">
        <f aca="true" t="shared" si="9" ref="C152:C161">B152*30.126</f>
        <v>3361344.9024600005</v>
      </c>
      <c r="D152" s="52" t="s">
        <v>91</v>
      </c>
      <c r="E152" s="26">
        <f t="shared" si="8"/>
        <v>0</v>
      </c>
      <c r="F152" s="26">
        <v>0</v>
      </c>
      <c r="G152" s="27" t="s">
        <v>6</v>
      </c>
    </row>
    <row r="153" spans="1:7" ht="25.5">
      <c r="A153" s="54" t="s">
        <v>82</v>
      </c>
      <c r="B153" s="26">
        <v>35183.86</v>
      </c>
      <c r="C153" s="24">
        <f t="shared" si="9"/>
        <v>1059948.96636</v>
      </c>
      <c r="D153" s="50" t="s">
        <v>18</v>
      </c>
      <c r="E153" s="26">
        <f t="shared" si="8"/>
        <v>0</v>
      </c>
      <c r="F153" s="26">
        <v>0</v>
      </c>
      <c r="G153" s="27" t="s">
        <v>6</v>
      </c>
    </row>
    <row r="154" spans="1:7" ht="39.75" customHeight="1">
      <c r="A154" s="54" t="s">
        <v>83</v>
      </c>
      <c r="B154" s="26">
        <v>14950</v>
      </c>
      <c r="C154" s="24">
        <f t="shared" si="9"/>
        <v>450383.7</v>
      </c>
      <c r="D154" s="50" t="s">
        <v>18</v>
      </c>
      <c r="E154" s="26">
        <f t="shared" si="8"/>
        <v>0</v>
      </c>
      <c r="F154" s="26">
        <v>0</v>
      </c>
      <c r="G154" s="27" t="s">
        <v>6</v>
      </c>
    </row>
    <row r="155" spans="1:7" ht="51" customHeight="1">
      <c r="A155" s="54" t="s">
        <v>84</v>
      </c>
      <c r="B155" s="26">
        <v>13941.44</v>
      </c>
      <c r="C155" s="24">
        <f t="shared" si="9"/>
        <v>419999.82144</v>
      </c>
      <c r="D155" s="52" t="s">
        <v>18</v>
      </c>
      <c r="E155" s="26">
        <f t="shared" si="8"/>
        <v>0</v>
      </c>
      <c r="F155" s="26">
        <v>0</v>
      </c>
      <c r="G155" s="27" t="s">
        <v>6</v>
      </c>
    </row>
    <row r="156" spans="1:7" ht="52.5" customHeight="1">
      <c r="A156" s="54" t="s">
        <v>85</v>
      </c>
      <c r="B156" s="26">
        <v>28800</v>
      </c>
      <c r="C156" s="24">
        <f t="shared" si="9"/>
        <v>867628.8</v>
      </c>
      <c r="D156" s="50" t="s">
        <v>18</v>
      </c>
      <c r="E156" s="26">
        <f t="shared" si="8"/>
        <v>0</v>
      </c>
      <c r="F156" s="26">
        <v>0</v>
      </c>
      <c r="G156" s="27" t="s">
        <v>6</v>
      </c>
    </row>
    <row r="157" spans="1:7" ht="54" customHeight="1">
      <c r="A157" s="54" t="s">
        <v>86</v>
      </c>
      <c r="B157" s="26">
        <v>165969.59</v>
      </c>
      <c r="C157" s="24">
        <f t="shared" si="9"/>
        <v>4999999.8683400005</v>
      </c>
      <c r="D157" s="50" t="s">
        <v>92</v>
      </c>
      <c r="E157" s="26">
        <f t="shared" si="8"/>
        <v>0</v>
      </c>
      <c r="F157" s="26">
        <v>0</v>
      </c>
      <c r="G157" s="27" t="s">
        <v>6</v>
      </c>
    </row>
    <row r="158" spans="1:7" ht="25.5">
      <c r="A158" s="54" t="s">
        <v>87</v>
      </c>
      <c r="B158" s="26">
        <v>5311027.01</v>
      </c>
      <c r="C158" s="24">
        <f t="shared" si="9"/>
        <v>159999999.70326</v>
      </c>
      <c r="D158" s="52" t="s">
        <v>91</v>
      </c>
      <c r="E158" s="26">
        <f t="shared" si="8"/>
        <v>0</v>
      </c>
      <c r="F158" s="26">
        <v>0</v>
      </c>
      <c r="G158" s="27" t="s">
        <v>6</v>
      </c>
    </row>
    <row r="159" spans="1:7" ht="25.5">
      <c r="A159" s="54" t="s">
        <v>88</v>
      </c>
      <c r="B159" s="26">
        <v>1173172.67</v>
      </c>
      <c r="C159" s="24">
        <f t="shared" si="9"/>
        <v>35342999.85642</v>
      </c>
      <c r="D159" s="50" t="s">
        <v>91</v>
      </c>
      <c r="E159" s="26">
        <f t="shared" si="8"/>
        <v>0</v>
      </c>
      <c r="F159" s="26">
        <v>0</v>
      </c>
      <c r="G159" s="27" t="s">
        <v>6</v>
      </c>
    </row>
    <row r="160" spans="1:7" ht="30" customHeight="1">
      <c r="A160" s="54" t="s">
        <v>89</v>
      </c>
      <c r="B160" s="26">
        <v>1000</v>
      </c>
      <c r="C160" s="24">
        <f t="shared" si="9"/>
        <v>30126</v>
      </c>
      <c r="D160" s="50" t="s">
        <v>18</v>
      </c>
      <c r="E160" s="26">
        <f t="shared" si="8"/>
        <v>0</v>
      </c>
      <c r="F160" s="26">
        <v>0</v>
      </c>
      <c r="G160" s="27" t="s">
        <v>6</v>
      </c>
    </row>
    <row r="161" spans="1:7" ht="13.5" thickBot="1">
      <c r="A161" s="33" t="s">
        <v>38</v>
      </c>
      <c r="B161" s="30">
        <f>SUM(B148:B160)</f>
        <v>9021093.45</v>
      </c>
      <c r="C161" s="25">
        <f t="shared" si="9"/>
        <v>271769461.2747</v>
      </c>
      <c r="D161" s="29" t="s">
        <v>6</v>
      </c>
      <c r="E161" s="30">
        <f t="shared" si="8"/>
        <v>0</v>
      </c>
      <c r="F161" s="30">
        <v>0</v>
      </c>
      <c r="G161" s="31" t="s">
        <v>6</v>
      </c>
    </row>
    <row r="169" ht="13.5" thickBot="1"/>
    <row r="170" spans="1:7" ht="15.75">
      <c r="A170" s="96" t="s">
        <v>26</v>
      </c>
      <c r="B170" s="97"/>
      <c r="C170" s="97"/>
      <c r="D170" s="97"/>
      <c r="E170" s="97"/>
      <c r="F170" s="97"/>
      <c r="G170" s="98"/>
    </row>
    <row r="171" spans="1:7" ht="62.25" customHeight="1">
      <c r="A171" s="99" t="s">
        <v>2</v>
      </c>
      <c r="B171" s="100" t="s">
        <v>1</v>
      </c>
      <c r="C171" s="100"/>
      <c r="D171" s="100" t="s">
        <v>3</v>
      </c>
      <c r="E171" s="100" t="s">
        <v>4</v>
      </c>
      <c r="F171" s="100"/>
      <c r="G171" s="104" t="s">
        <v>0</v>
      </c>
    </row>
    <row r="172" spans="1:7" ht="12.75">
      <c r="A172" s="99"/>
      <c r="B172" s="64" t="s">
        <v>9</v>
      </c>
      <c r="C172" s="64" t="s">
        <v>10</v>
      </c>
      <c r="D172" s="100"/>
      <c r="E172" s="64" t="s">
        <v>9</v>
      </c>
      <c r="F172" s="64" t="s">
        <v>10</v>
      </c>
      <c r="G172" s="104"/>
    </row>
    <row r="173" spans="1:7" ht="25.5">
      <c r="A173" s="94" t="s">
        <v>96</v>
      </c>
      <c r="B173" s="62">
        <v>398327.03</v>
      </c>
      <c r="C173" s="63">
        <f>B173*30.126</f>
        <v>12000000.105780002</v>
      </c>
      <c r="D173" s="52" t="s">
        <v>97</v>
      </c>
      <c r="E173" s="26">
        <v>0</v>
      </c>
      <c r="F173" s="26">
        <v>0</v>
      </c>
      <c r="G173" s="27" t="s">
        <v>6</v>
      </c>
    </row>
    <row r="174" spans="1:7" ht="25.5">
      <c r="A174" s="94"/>
      <c r="B174" s="62">
        <v>199163.51</v>
      </c>
      <c r="C174" s="63">
        <f aca="true" t="shared" si="10" ref="C174:C185">B174*30.126</f>
        <v>5999999.902260001</v>
      </c>
      <c r="D174" s="52" t="s">
        <v>97</v>
      </c>
      <c r="E174" s="26">
        <v>0</v>
      </c>
      <c r="F174" s="26">
        <v>0</v>
      </c>
      <c r="G174" s="27" t="s">
        <v>6</v>
      </c>
    </row>
    <row r="175" spans="1:7" ht="38.25">
      <c r="A175" s="94"/>
      <c r="B175" s="62">
        <v>464714.86</v>
      </c>
      <c r="C175" s="63">
        <f t="shared" si="10"/>
        <v>13999999.87236</v>
      </c>
      <c r="D175" s="52" t="s">
        <v>98</v>
      </c>
      <c r="E175" s="26">
        <v>0</v>
      </c>
      <c r="F175" s="26">
        <v>0</v>
      </c>
      <c r="G175" s="27" t="s">
        <v>6</v>
      </c>
    </row>
    <row r="176" spans="1:7" ht="42.75" customHeight="1">
      <c r="A176" s="94"/>
      <c r="B176" s="62">
        <v>685000</v>
      </c>
      <c r="C176" s="63">
        <f t="shared" si="10"/>
        <v>20636310</v>
      </c>
      <c r="D176" s="52" t="s">
        <v>99</v>
      </c>
      <c r="E176" s="26">
        <v>0</v>
      </c>
      <c r="F176" s="26">
        <v>0</v>
      </c>
      <c r="G176" s="27" t="s">
        <v>6</v>
      </c>
    </row>
    <row r="177" spans="1:7" ht="25.5">
      <c r="A177" s="51" t="s">
        <v>100</v>
      </c>
      <c r="B177" s="63">
        <v>725000</v>
      </c>
      <c r="C177" s="63">
        <f t="shared" si="10"/>
        <v>21841350</v>
      </c>
      <c r="D177" s="50" t="s">
        <v>101</v>
      </c>
      <c r="E177" s="26">
        <v>0</v>
      </c>
      <c r="F177" s="26">
        <v>0</v>
      </c>
      <c r="G177" s="27" t="s">
        <v>6</v>
      </c>
    </row>
    <row r="178" spans="1:7" ht="25.5">
      <c r="A178" s="94" t="s">
        <v>102</v>
      </c>
      <c r="B178" s="62">
        <v>1277949.28</v>
      </c>
      <c r="C178" s="63">
        <f t="shared" si="10"/>
        <v>38499500.00928</v>
      </c>
      <c r="D178" s="52" t="s">
        <v>103</v>
      </c>
      <c r="E178" s="26">
        <v>0</v>
      </c>
      <c r="F178" s="26">
        <v>0</v>
      </c>
      <c r="G178" s="27" t="s">
        <v>6</v>
      </c>
    </row>
    <row r="179" spans="1:7" ht="15" customHeight="1">
      <c r="A179" s="94"/>
      <c r="B179" s="62">
        <v>497892.19</v>
      </c>
      <c r="C179" s="63">
        <f t="shared" si="10"/>
        <v>14999500.11594</v>
      </c>
      <c r="D179" s="52" t="s">
        <v>101</v>
      </c>
      <c r="E179" s="26">
        <v>0</v>
      </c>
      <c r="F179" s="26">
        <v>0</v>
      </c>
      <c r="G179" s="27" t="s">
        <v>6</v>
      </c>
    </row>
    <row r="180" spans="1:7" ht="41.25" customHeight="1">
      <c r="A180" s="94" t="s">
        <v>104</v>
      </c>
      <c r="B180" s="62">
        <v>165969.59</v>
      </c>
      <c r="C180" s="63">
        <f t="shared" si="10"/>
        <v>4999999.8683400005</v>
      </c>
      <c r="D180" s="52" t="s">
        <v>99</v>
      </c>
      <c r="E180" s="26">
        <v>0</v>
      </c>
      <c r="F180" s="26">
        <v>0</v>
      </c>
      <c r="G180" s="27" t="s">
        <v>6</v>
      </c>
    </row>
    <row r="181" spans="1:7" ht="25.5">
      <c r="A181" s="94"/>
      <c r="B181" s="62">
        <v>82984.8</v>
      </c>
      <c r="C181" s="63">
        <f t="shared" si="10"/>
        <v>2500000.0848000003</v>
      </c>
      <c r="D181" s="52" t="s">
        <v>106</v>
      </c>
      <c r="E181" s="26">
        <v>0</v>
      </c>
      <c r="F181" s="26">
        <v>0</v>
      </c>
      <c r="G181" s="27" t="s">
        <v>6</v>
      </c>
    </row>
    <row r="182" spans="1:7" ht="38.25" customHeight="1">
      <c r="A182" s="94" t="s">
        <v>105</v>
      </c>
      <c r="B182" s="62">
        <v>165969.59</v>
      </c>
      <c r="C182" s="63">
        <f t="shared" si="10"/>
        <v>4999999.8683400005</v>
      </c>
      <c r="D182" s="52" t="s">
        <v>99</v>
      </c>
      <c r="E182" s="26">
        <v>0</v>
      </c>
      <c r="F182" s="26">
        <v>0</v>
      </c>
      <c r="G182" s="27" t="s">
        <v>6</v>
      </c>
    </row>
    <row r="183" spans="1:7" ht="25.5">
      <c r="A183" s="94"/>
      <c r="B183" s="62">
        <v>82984.8</v>
      </c>
      <c r="C183" s="63">
        <f t="shared" si="10"/>
        <v>2500000.0848000003</v>
      </c>
      <c r="D183" s="52" t="s">
        <v>106</v>
      </c>
      <c r="E183" s="26">
        <v>0</v>
      </c>
      <c r="F183" s="26">
        <v>0</v>
      </c>
      <c r="G183" s="27" t="s">
        <v>6</v>
      </c>
    </row>
    <row r="184" spans="1:7" ht="38.25">
      <c r="A184" s="51" t="s">
        <v>107</v>
      </c>
      <c r="B184" s="91">
        <v>430055.93</v>
      </c>
      <c r="C184" s="63">
        <f t="shared" si="10"/>
        <v>12955864.947180001</v>
      </c>
      <c r="D184" s="92" t="s">
        <v>108</v>
      </c>
      <c r="E184" s="26">
        <v>0</v>
      </c>
      <c r="F184" s="26">
        <v>0</v>
      </c>
      <c r="G184" s="27" t="s">
        <v>6</v>
      </c>
    </row>
    <row r="185" spans="1:7" ht="13.5" thickBot="1">
      <c r="A185" s="33" t="s">
        <v>38</v>
      </c>
      <c r="B185" s="58">
        <f>SUM(B173:B184)</f>
        <v>5176011.579999999</v>
      </c>
      <c r="C185" s="58">
        <f t="shared" si="10"/>
        <v>155932524.85908</v>
      </c>
      <c r="D185" s="29" t="s">
        <v>6</v>
      </c>
      <c r="E185" s="30">
        <v>0</v>
      </c>
      <c r="F185" s="30">
        <v>0</v>
      </c>
      <c r="G185" s="31" t="s">
        <v>6</v>
      </c>
    </row>
    <row r="187" spans="2:3" ht="12.75">
      <c r="B187" s="8"/>
      <c r="C187" s="8"/>
    </row>
    <row r="188" ht="12.75">
      <c r="C188" s="8"/>
    </row>
  </sheetData>
  <mergeCells count="82">
    <mergeCell ref="G171:G172"/>
    <mergeCell ref="G31:G32"/>
    <mergeCell ref="A33:A36"/>
    <mergeCell ref="A38:A40"/>
    <mergeCell ref="A31:A32"/>
    <mergeCell ref="B31:C31"/>
    <mergeCell ref="D31:D32"/>
    <mergeCell ref="E31:F31"/>
    <mergeCell ref="B117:C117"/>
    <mergeCell ref="D117:D118"/>
    <mergeCell ref="E146:F146"/>
    <mergeCell ref="E117:F117"/>
    <mergeCell ref="G117:G118"/>
    <mergeCell ref="A109:A110"/>
    <mergeCell ref="A145:G145"/>
    <mergeCell ref="B109:C109"/>
    <mergeCell ref="D109:D110"/>
    <mergeCell ref="E109:F109"/>
    <mergeCell ref="G146:G147"/>
    <mergeCell ref="A119:A120"/>
    <mergeCell ref="A116:G116"/>
    <mergeCell ref="A117:A118"/>
    <mergeCell ref="A127:A132"/>
    <mergeCell ref="D127:D132"/>
    <mergeCell ref="A134:A137"/>
    <mergeCell ref="A146:A147"/>
    <mergeCell ref="B146:C146"/>
    <mergeCell ref="D146:D147"/>
    <mergeCell ref="A108:G108"/>
    <mergeCell ref="G109:G110"/>
    <mergeCell ref="H109:H110"/>
    <mergeCell ref="A103:G103"/>
    <mergeCell ref="A104:A105"/>
    <mergeCell ref="B104:C104"/>
    <mergeCell ref="D104:D105"/>
    <mergeCell ref="E104:F104"/>
    <mergeCell ref="G104:G105"/>
    <mergeCell ref="H104:H105"/>
    <mergeCell ref="D89:D90"/>
    <mergeCell ref="E89:F89"/>
    <mergeCell ref="G89:G90"/>
    <mergeCell ref="H89:H90"/>
    <mergeCell ref="H65:H66"/>
    <mergeCell ref="A54:G54"/>
    <mergeCell ref="A64:G64"/>
    <mergeCell ref="A65:A66"/>
    <mergeCell ref="B65:C65"/>
    <mergeCell ref="D65:D66"/>
    <mergeCell ref="E65:F65"/>
    <mergeCell ref="G65:G66"/>
    <mergeCell ref="A18:G18"/>
    <mergeCell ref="A19:A20"/>
    <mergeCell ref="B19:C19"/>
    <mergeCell ref="D19:D20"/>
    <mergeCell ref="E19:F19"/>
    <mergeCell ref="G19:G20"/>
    <mergeCell ref="A1:G1"/>
    <mergeCell ref="A2:A3"/>
    <mergeCell ref="D2:D3"/>
    <mergeCell ref="G2:G3"/>
    <mergeCell ref="B2:C2"/>
    <mergeCell ref="E2:F2"/>
    <mergeCell ref="A30:G30"/>
    <mergeCell ref="A124:G124"/>
    <mergeCell ref="A125:A126"/>
    <mergeCell ref="B125:C125"/>
    <mergeCell ref="D125:D126"/>
    <mergeCell ref="E125:F125"/>
    <mergeCell ref="G125:G126"/>
    <mergeCell ref="A88:G88"/>
    <mergeCell ref="A89:A90"/>
    <mergeCell ref="B89:C89"/>
    <mergeCell ref="A182:A183"/>
    <mergeCell ref="D134:D137"/>
    <mergeCell ref="A173:A176"/>
    <mergeCell ref="A178:A179"/>
    <mergeCell ref="A180:A181"/>
    <mergeCell ref="A170:G170"/>
    <mergeCell ref="A171:A172"/>
    <mergeCell ref="B171:C171"/>
    <mergeCell ref="D171:D172"/>
    <mergeCell ref="E171:F171"/>
  </mergeCells>
  <printOptions/>
  <pageMargins left="0.57" right="0.6" top="0.68" bottom="0.5" header="0.5" footer="0.5"/>
  <pageSetup horizontalDpi="600" verticalDpi="600" orientation="landscape" paperSize="9" scale="70" r:id="rId1"/>
  <headerFooter alignWithMargins="0">
    <oddHeader>&amp;L&amp;"Arial Narrow,obyčejné"&amp;12Príloha č. 8: Overovanie verejného obstarávania na finančné prostriedky z technickej pomoci operačných programov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lukac</dc:creator>
  <cp:keywords/>
  <dc:description/>
  <cp:lastModifiedBy>lukac</cp:lastModifiedBy>
  <cp:lastPrinted>2009-07-22T10:37:51Z</cp:lastPrinted>
  <dcterms:created xsi:type="dcterms:W3CDTF">2008-12-23T08:32:05Z</dcterms:created>
  <dcterms:modified xsi:type="dcterms:W3CDTF">2009-09-28T07:31:50Z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-1508564817</vt:i4>
  </property>
  <property fmtid="{D5CDD505-2E9C-101B-9397-08002B2CF9AE}" pid="4" name="_EmailSubje">
    <vt:lpwstr>Správa o implementácii a čerpaní štrukturálnych fondov a Kohézneho fondu -rez.č.-MVRR-2009-15486/50947-7 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