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Tab.č.9a,9b,9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<sst xmlns="http://schemas.openxmlformats.org/spreadsheetml/2006/main" count="69" uniqueCount="42">
  <si>
    <t>Tab. č. 9a</t>
  </si>
  <si>
    <t>Príjmy a výdavky v máji 2002</t>
  </si>
  <si>
    <t xml:space="preserve">               v Sk</t>
  </si>
  <si>
    <t>Tab. č. 9b</t>
  </si>
  <si>
    <t>Zdravotnícke zariadenia</t>
  </si>
  <si>
    <t>Príjmy</t>
  </si>
  <si>
    <t>Zápočty</t>
  </si>
  <si>
    <t>Výdavky</t>
  </si>
  <si>
    <t>Výnosy, náklady, hospodársky výsledok k 31.5.2002</t>
  </si>
  <si>
    <t xml:space="preserve">       v tis. Sk</t>
  </si>
  <si>
    <t>spolu</t>
  </si>
  <si>
    <t>od ZP</t>
  </si>
  <si>
    <t>ostatné</t>
  </si>
  <si>
    <t>Výnosy</t>
  </si>
  <si>
    <t>Náklady</t>
  </si>
  <si>
    <t>Hosp. výsledok</t>
  </si>
  <si>
    <t xml:space="preserve">Fakultné nemocnice </t>
  </si>
  <si>
    <t>Vysokošpecializované odborné  ústavy</t>
  </si>
  <si>
    <t xml:space="preserve">Nemocnice s poliklinikou III..typu </t>
  </si>
  <si>
    <t xml:space="preserve">Nemocnice  s poliklinikou II..typu </t>
  </si>
  <si>
    <t>Nemocnice s poliklinikou I. typu</t>
  </si>
  <si>
    <t xml:space="preserve">Psychiatrické nemocnice </t>
  </si>
  <si>
    <t xml:space="preserve">Psychiatrické liečebne </t>
  </si>
  <si>
    <t>Odborné liečebné  ústavy</t>
  </si>
  <si>
    <t>Iné zariadenia</t>
  </si>
  <si>
    <t>Polikliniky</t>
  </si>
  <si>
    <t>SPOLU</t>
  </si>
  <si>
    <t>Tab. č. 9c</t>
  </si>
  <si>
    <t>Pohľadávky, záväzky k 31.5.2002</t>
  </si>
  <si>
    <t xml:space="preserve">              v Sk</t>
  </si>
  <si>
    <t>Pohľadávky</t>
  </si>
  <si>
    <t>Záväzky</t>
  </si>
  <si>
    <t>ZP</t>
  </si>
  <si>
    <t>celkom -I</t>
  </si>
  <si>
    <t>celkom-P</t>
  </si>
  <si>
    <t>Spolu</t>
  </si>
  <si>
    <t>po lehote spl.-I</t>
  </si>
  <si>
    <t>po lehote spl.-P</t>
  </si>
  <si>
    <t>I - istina</t>
  </si>
  <si>
    <t>P - penále</t>
  </si>
  <si>
    <t>Vypracoval: MZ SR - Odbor dlhovej služby</t>
  </si>
  <si>
    <t>V Bratislave, 8.7.2002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</si>
</sst>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#,##0.0000000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3" fontId="5" fillId="2" borderId="20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/>
    </xf>
    <xf numFmtId="3" fontId="5" fillId="2" borderId="22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2" borderId="36" xfId="0" applyFont="1" applyFill="1" applyBorder="1" applyAlignment="1">
      <alignment/>
    </xf>
    <xf numFmtId="3" fontId="5" fillId="2" borderId="37" xfId="0" applyNumberFormat="1" applyFont="1" applyFill="1" applyBorder="1" applyAlignment="1">
      <alignment/>
    </xf>
    <xf numFmtId="3" fontId="5" fillId="2" borderId="38" xfId="0" applyNumberFormat="1" applyFont="1" applyFill="1" applyBorder="1" applyAlignment="1">
      <alignment/>
    </xf>
    <xf numFmtId="3" fontId="5" fillId="2" borderId="39" xfId="0" applyNumberFormat="1" applyFont="1" applyFill="1" applyBorder="1" applyAlignment="1">
      <alignment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3" fontId="5" fillId="2" borderId="42" xfId="0" applyNumberFormat="1" applyFont="1" applyFill="1" applyBorder="1" applyAlignment="1">
      <alignment/>
    </xf>
    <xf numFmtId="0" fontId="4" fillId="2" borderId="43" xfId="0" applyFont="1" applyFill="1" applyBorder="1" applyAlignment="1">
      <alignment/>
    </xf>
    <xf numFmtId="3" fontId="5" fillId="2" borderId="44" xfId="0" applyNumberFormat="1" applyFont="1" applyFill="1" applyBorder="1" applyAlignment="1">
      <alignment/>
    </xf>
    <xf numFmtId="0" fontId="5" fillId="2" borderId="43" xfId="0" applyFont="1" applyFill="1" applyBorder="1" applyAlignment="1">
      <alignment/>
    </xf>
    <xf numFmtId="3" fontId="5" fillId="2" borderId="45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2" borderId="35" xfId="0" applyNumberFormat="1" applyFont="1" applyFill="1" applyBorder="1" applyAlignment="1">
      <alignment/>
    </xf>
    <xf numFmtId="3" fontId="5" fillId="2" borderId="46" xfId="0" applyNumberFormat="1" applyFont="1" applyFill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5" fillId="2" borderId="54" xfId="0" applyFont="1" applyFill="1" applyBorder="1" applyAlignment="1">
      <alignment horizontal="left"/>
    </xf>
    <xf numFmtId="0" fontId="5" fillId="2" borderId="55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left"/>
    </xf>
    <xf numFmtId="0" fontId="5" fillId="2" borderId="22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Inform&#225;cia%20k%2031.5.2002\Tabu&#318;ky%20do%20materi&#225;lu%20-%20M&#225;j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čné hlás-sumár"/>
      <sheetName val="Tab. -skupiny"/>
      <sheetName val="Tab.-komodity"/>
      <sheetName val="záväzky k 31.5."/>
      <sheetName val="31.5.bez verejných"/>
      <sheetName val="31.5.bez verejných ,MZ SR"/>
      <sheetName val="označenie"/>
      <sheetName val="Obec"/>
      <sheetName val="VÚC"/>
      <sheetName val="nezisk. p,n,bezodpl."/>
      <sheetName val="II.etapa priv."/>
      <sheetName val="MZ SR"/>
      <sheetName val="ozn. filter"/>
    </sheetNames>
    <sheetDataSet>
      <sheetData sheetId="0">
        <row r="5">
          <cell r="D5">
            <v>320534244</v>
          </cell>
          <cell r="E5">
            <v>299610776</v>
          </cell>
          <cell r="F5">
            <v>20923468</v>
          </cell>
          <cell r="G5">
            <v>325224034</v>
          </cell>
          <cell r="I5">
            <v>19166790</v>
          </cell>
          <cell r="J5">
            <v>1833191135</v>
          </cell>
          <cell r="K5">
            <v>1626072704</v>
          </cell>
          <cell r="L5">
            <v>207118431</v>
          </cell>
          <cell r="M5">
            <v>2117839</v>
          </cell>
          <cell r="N5">
            <v>2463340</v>
          </cell>
          <cell r="O5">
            <v>-345501</v>
          </cell>
          <cell r="FJ5">
            <v>3868541273</v>
          </cell>
          <cell r="FK5">
            <v>418545922</v>
          </cell>
          <cell r="FL5">
            <v>3451538691</v>
          </cell>
          <cell r="FM5">
            <v>416602950</v>
          </cell>
        </row>
        <row r="13">
          <cell r="D13">
            <v>245107724</v>
          </cell>
          <cell r="E13">
            <v>144175391</v>
          </cell>
          <cell r="F13">
            <v>100932333</v>
          </cell>
          <cell r="G13">
            <v>247481375</v>
          </cell>
          <cell r="I13">
            <v>9450469</v>
          </cell>
          <cell r="J13">
            <v>606667336</v>
          </cell>
          <cell r="K13">
            <v>555637461</v>
          </cell>
          <cell r="L13">
            <v>51029875</v>
          </cell>
          <cell r="M13">
            <v>917604</v>
          </cell>
          <cell r="N13">
            <v>1048182</v>
          </cell>
          <cell r="O13">
            <v>-130578</v>
          </cell>
          <cell r="FJ13">
            <v>854204772</v>
          </cell>
          <cell r="FK13">
            <v>29404863</v>
          </cell>
          <cell r="FL13">
            <v>576809555</v>
          </cell>
          <cell r="FM13">
            <v>29361823</v>
          </cell>
        </row>
        <row r="26">
          <cell r="D26">
            <v>383378946</v>
          </cell>
          <cell r="E26">
            <v>360298560</v>
          </cell>
          <cell r="F26">
            <v>23080386</v>
          </cell>
          <cell r="G26">
            <v>401417320</v>
          </cell>
          <cell r="I26">
            <v>27208635</v>
          </cell>
          <cell r="J26">
            <v>2047919812</v>
          </cell>
          <cell r="K26">
            <v>1664844683</v>
          </cell>
          <cell r="L26">
            <v>383075129</v>
          </cell>
          <cell r="M26">
            <v>2525968</v>
          </cell>
          <cell r="N26">
            <v>2959817</v>
          </cell>
          <cell r="O26">
            <v>-433849</v>
          </cell>
          <cell r="FJ26">
            <v>3570349794</v>
          </cell>
          <cell r="FK26">
            <v>1032692822</v>
          </cell>
          <cell r="FL26">
            <v>3108818218</v>
          </cell>
          <cell r="FM26">
            <v>1027637063</v>
          </cell>
        </row>
        <row r="36">
          <cell r="D36">
            <v>496466304</v>
          </cell>
          <cell r="E36">
            <v>471377161</v>
          </cell>
          <cell r="F36">
            <v>25089143</v>
          </cell>
          <cell r="G36">
            <v>508233994</v>
          </cell>
          <cell r="I36">
            <v>56566133</v>
          </cell>
          <cell r="J36">
            <v>2103646678</v>
          </cell>
          <cell r="K36">
            <v>1818148367</v>
          </cell>
          <cell r="L36">
            <v>285498311</v>
          </cell>
          <cell r="M36">
            <v>3009977</v>
          </cell>
          <cell r="N36">
            <v>3803329</v>
          </cell>
          <cell r="O36">
            <v>-793352</v>
          </cell>
          <cell r="FJ36">
            <v>4974615243</v>
          </cell>
          <cell r="FK36">
            <v>678828083</v>
          </cell>
          <cell r="FL36">
            <v>4347358277</v>
          </cell>
          <cell r="FM36">
            <v>633137867</v>
          </cell>
        </row>
        <row r="70">
          <cell r="D70">
            <v>117201660</v>
          </cell>
          <cell r="E70">
            <v>105245801</v>
          </cell>
          <cell r="F70">
            <v>11955859</v>
          </cell>
          <cell r="G70">
            <v>117737966</v>
          </cell>
          <cell r="I70">
            <v>10890047</v>
          </cell>
          <cell r="J70">
            <v>356029013</v>
          </cell>
          <cell r="K70">
            <v>298515248</v>
          </cell>
          <cell r="L70">
            <v>57513765</v>
          </cell>
          <cell r="M70">
            <v>678209</v>
          </cell>
          <cell r="N70">
            <v>893275</v>
          </cell>
          <cell r="O70">
            <v>-215066</v>
          </cell>
          <cell r="FJ70">
            <v>1060889199</v>
          </cell>
          <cell r="FK70">
            <v>223019414</v>
          </cell>
          <cell r="FL70">
            <v>865687007</v>
          </cell>
          <cell r="FM70">
            <v>208033862</v>
          </cell>
        </row>
        <row r="97">
          <cell r="D97">
            <v>31008101</v>
          </cell>
          <cell r="E97">
            <v>28918066</v>
          </cell>
          <cell r="F97">
            <v>2090035</v>
          </cell>
          <cell r="G97">
            <v>31360275</v>
          </cell>
          <cell r="I97">
            <v>3245704</v>
          </cell>
          <cell r="J97">
            <v>163930484</v>
          </cell>
          <cell r="K97">
            <v>133941526</v>
          </cell>
          <cell r="L97">
            <v>29988958</v>
          </cell>
          <cell r="M97">
            <v>142586</v>
          </cell>
          <cell r="N97">
            <v>171219</v>
          </cell>
          <cell r="O97">
            <v>-28633</v>
          </cell>
          <cell r="FJ97">
            <v>155351547</v>
          </cell>
          <cell r="FK97">
            <v>12462791</v>
          </cell>
          <cell r="FL97">
            <v>141985014</v>
          </cell>
          <cell r="FM97">
            <v>12462791</v>
          </cell>
        </row>
        <row r="104">
          <cell r="D104">
            <v>12817715</v>
          </cell>
          <cell r="E104">
            <v>12374095</v>
          </cell>
          <cell r="F104">
            <v>443620</v>
          </cell>
          <cell r="G104">
            <v>13066295</v>
          </cell>
          <cell r="I104">
            <v>705778</v>
          </cell>
          <cell r="J104">
            <v>35243116</v>
          </cell>
          <cell r="K104">
            <v>30111099</v>
          </cell>
          <cell r="L104">
            <v>5132017</v>
          </cell>
          <cell r="M104">
            <v>78299</v>
          </cell>
          <cell r="N104">
            <v>86184</v>
          </cell>
          <cell r="O104">
            <v>-7885</v>
          </cell>
          <cell r="FJ104">
            <v>66205825</v>
          </cell>
          <cell r="FK104">
            <v>5694314</v>
          </cell>
          <cell r="FL104">
            <v>48755885</v>
          </cell>
          <cell r="FM104">
            <v>5691314</v>
          </cell>
        </row>
        <row r="112">
          <cell r="D112">
            <v>14324189</v>
          </cell>
          <cell r="E112">
            <v>12735994</v>
          </cell>
          <cell r="F112">
            <v>1588195</v>
          </cell>
          <cell r="G112">
            <v>16233096</v>
          </cell>
          <cell r="I112">
            <v>1134961</v>
          </cell>
          <cell r="J112">
            <v>56706276</v>
          </cell>
          <cell r="K112">
            <v>49532274</v>
          </cell>
          <cell r="L112">
            <v>7174002</v>
          </cell>
          <cell r="M112">
            <v>71478</v>
          </cell>
          <cell r="N112">
            <v>116778</v>
          </cell>
          <cell r="O112">
            <v>-45300</v>
          </cell>
          <cell r="FJ112">
            <v>87357347</v>
          </cell>
          <cell r="FK112">
            <v>729616</v>
          </cell>
          <cell r="FL112">
            <v>66978948</v>
          </cell>
          <cell r="FM112">
            <v>729616</v>
          </cell>
        </row>
        <row r="125">
          <cell r="D125">
            <v>16634491</v>
          </cell>
          <cell r="E125">
            <v>14855199</v>
          </cell>
          <cell r="F125">
            <v>1779292</v>
          </cell>
          <cell r="G125">
            <v>22211058</v>
          </cell>
          <cell r="I125">
            <v>612070</v>
          </cell>
          <cell r="J125">
            <v>90674982</v>
          </cell>
          <cell r="K125">
            <v>52335040</v>
          </cell>
          <cell r="L125">
            <v>38339942</v>
          </cell>
          <cell r="M125">
            <v>84230</v>
          </cell>
          <cell r="N125">
            <v>104694</v>
          </cell>
          <cell r="O125">
            <v>-20464</v>
          </cell>
          <cell r="FJ125">
            <v>28572449</v>
          </cell>
          <cell r="FK125">
            <v>301907</v>
          </cell>
          <cell r="FL125">
            <v>13682987</v>
          </cell>
          <cell r="FM125">
            <v>336930</v>
          </cell>
        </row>
        <row r="129">
          <cell r="D129">
            <v>68081415</v>
          </cell>
          <cell r="E129">
            <v>51893515</v>
          </cell>
          <cell r="F129">
            <v>16187900</v>
          </cell>
          <cell r="G129">
            <v>63756632</v>
          </cell>
          <cell r="I129">
            <v>2842396</v>
          </cell>
          <cell r="J129">
            <v>157147348</v>
          </cell>
          <cell r="K129">
            <v>130192824</v>
          </cell>
          <cell r="L129">
            <v>26929665</v>
          </cell>
          <cell r="M129">
            <v>340212</v>
          </cell>
          <cell r="N129">
            <v>375389</v>
          </cell>
          <cell r="O129">
            <v>-35177</v>
          </cell>
          <cell r="FJ129">
            <v>199809029</v>
          </cell>
          <cell r="FK129">
            <v>102740994</v>
          </cell>
          <cell r="FL129">
            <v>156998559</v>
          </cell>
          <cell r="FM129">
            <v>102568398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4">
      <selection activeCell="C35" sqref="C35"/>
    </sheetView>
  </sheetViews>
  <sheetFormatPr defaultColWidth="9.00390625" defaultRowHeight="12.75"/>
  <cols>
    <col min="2" max="2" width="22.875" style="0" customWidth="1"/>
    <col min="3" max="3" width="11.375" style="0" customWidth="1"/>
    <col min="4" max="5" width="10.875" style="0" customWidth="1"/>
    <col min="6" max="6" width="11.75390625" style="0" customWidth="1"/>
    <col min="7" max="7" width="10.875" style="0" customWidth="1"/>
    <col min="8" max="8" width="11.875" style="0" customWidth="1"/>
    <col min="9" max="9" width="12.75390625" style="0" customWidth="1"/>
    <col min="10" max="10" width="13.125" style="0" customWidth="1"/>
    <col min="11" max="11" width="12.125" style="0" customWidth="1"/>
    <col min="12" max="12" width="11.25390625" style="0" customWidth="1"/>
    <col min="13" max="13" width="11.00390625" style="0" customWidth="1"/>
    <col min="14" max="14" width="10.00390625" style="0" customWidth="1"/>
    <col min="15" max="15" width="12.75390625" style="0" customWidth="1"/>
  </cols>
  <sheetData>
    <row r="1" ht="12.75">
      <c r="G1" t="s">
        <v>0</v>
      </c>
    </row>
    <row r="2" spans="1:13" ht="13.5" thickBot="1">
      <c r="A2" s="1" t="s">
        <v>1</v>
      </c>
      <c r="G2" s="2" t="s">
        <v>2</v>
      </c>
      <c r="H2" s="2"/>
      <c r="M2" t="s">
        <v>3</v>
      </c>
    </row>
    <row r="3" spans="1:13" ht="15.75" customHeight="1" thickBot="1">
      <c r="A3" s="76" t="s">
        <v>4</v>
      </c>
      <c r="B3" s="56"/>
      <c r="C3" s="74" t="s">
        <v>5</v>
      </c>
      <c r="D3" s="75"/>
      <c r="E3" s="75"/>
      <c r="F3" s="84" t="s">
        <v>6</v>
      </c>
      <c r="G3" s="69" t="s">
        <v>7</v>
      </c>
      <c r="H3" s="5"/>
      <c r="I3" s="1" t="s">
        <v>8</v>
      </c>
      <c r="M3" s="2" t="s">
        <v>9</v>
      </c>
    </row>
    <row r="4" spans="1:13" ht="23.25" thickBot="1">
      <c r="A4" s="78"/>
      <c r="B4" s="57"/>
      <c r="C4" s="6" t="s">
        <v>10</v>
      </c>
      <c r="D4" s="7" t="s">
        <v>11</v>
      </c>
      <c r="E4" s="7" t="s">
        <v>12</v>
      </c>
      <c r="F4" s="85"/>
      <c r="G4" s="70"/>
      <c r="H4" s="5"/>
      <c r="I4" s="3" t="s">
        <v>4</v>
      </c>
      <c r="J4" s="8"/>
      <c r="K4" s="9" t="s">
        <v>13</v>
      </c>
      <c r="L4" s="10" t="s">
        <v>14</v>
      </c>
      <c r="M4" s="11" t="s">
        <v>15</v>
      </c>
    </row>
    <row r="5" spans="1:13" ht="13.5" thickTop="1">
      <c r="A5" s="12" t="s">
        <v>16</v>
      </c>
      <c r="B5" s="13"/>
      <c r="C5" s="14">
        <f>'[1]mesačné hlás-sumár'!D5</f>
        <v>320534244</v>
      </c>
      <c r="D5" s="15">
        <f>'[1]mesačné hlás-sumár'!E5</f>
        <v>299610776</v>
      </c>
      <c r="E5" s="15">
        <f>'[1]mesačné hlás-sumár'!F5</f>
        <v>20923468</v>
      </c>
      <c r="F5" s="16">
        <f>'[1]mesačné hlás-sumár'!I5</f>
        <v>19166790</v>
      </c>
      <c r="G5" s="17">
        <f>'[1]mesačné hlás-sumár'!G5</f>
        <v>325224034</v>
      </c>
      <c r="H5" s="18"/>
      <c r="I5" s="12" t="s">
        <v>16</v>
      </c>
      <c r="J5" s="19"/>
      <c r="K5" s="14">
        <f>'[1]mesačné hlás-sumár'!M5</f>
        <v>2117839</v>
      </c>
      <c r="L5" s="15">
        <f>'[1]mesačné hlás-sumár'!N5</f>
        <v>2463340</v>
      </c>
      <c r="M5" s="17">
        <f>'[1]mesačné hlás-sumár'!O5</f>
        <v>-345501</v>
      </c>
    </row>
    <row r="6" spans="1:13" ht="12.75">
      <c r="A6" s="20" t="s">
        <v>17</v>
      </c>
      <c r="B6" s="21"/>
      <c r="C6" s="22">
        <f>'[1]mesačné hlás-sumár'!D13</f>
        <v>245107724</v>
      </c>
      <c r="D6" s="23">
        <f>'[1]mesačné hlás-sumár'!E13</f>
        <v>144175391</v>
      </c>
      <c r="E6" s="23">
        <f>'[1]mesačné hlás-sumár'!F13</f>
        <v>100932333</v>
      </c>
      <c r="F6" s="24">
        <f>'[1]mesačné hlás-sumár'!I13</f>
        <v>9450469</v>
      </c>
      <c r="G6" s="25">
        <f>'[1]mesačné hlás-sumár'!G13</f>
        <v>247481375</v>
      </c>
      <c r="H6" s="18"/>
      <c r="I6" s="20" t="s">
        <v>17</v>
      </c>
      <c r="J6" s="26"/>
      <c r="K6" s="22">
        <f>'[1]mesačné hlás-sumár'!M13</f>
        <v>917604</v>
      </c>
      <c r="L6" s="23">
        <f>'[1]mesačné hlás-sumár'!N13</f>
        <v>1048182</v>
      </c>
      <c r="M6" s="25">
        <f>'[1]mesačné hlás-sumár'!O13</f>
        <v>-130578</v>
      </c>
    </row>
    <row r="7" spans="1:13" ht="12.75">
      <c r="A7" s="20" t="s">
        <v>18</v>
      </c>
      <c r="B7" s="21"/>
      <c r="C7" s="22">
        <f>'[1]mesačné hlás-sumár'!D26</f>
        <v>383378946</v>
      </c>
      <c r="D7" s="23">
        <f>'[1]mesačné hlás-sumár'!E26</f>
        <v>360298560</v>
      </c>
      <c r="E7" s="23">
        <f>'[1]mesačné hlás-sumár'!F26</f>
        <v>23080386</v>
      </c>
      <c r="F7" s="24">
        <f>'[1]mesačné hlás-sumár'!I26</f>
        <v>27208635</v>
      </c>
      <c r="G7" s="25">
        <f>'[1]mesačné hlás-sumár'!G26</f>
        <v>401417320</v>
      </c>
      <c r="H7" s="18"/>
      <c r="I7" s="20" t="s">
        <v>18</v>
      </c>
      <c r="J7" s="26"/>
      <c r="K7" s="22">
        <f>'[1]mesačné hlás-sumár'!M26</f>
        <v>2525968</v>
      </c>
      <c r="L7" s="23">
        <f>'[1]mesačné hlás-sumár'!N26</f>
        <v>2959817</v>
      </c>
      <c r="M7" s="25">
        <f>'[1]mesačné hlás-sumár'!O26</f>
        <v>-433849</v>
      </c>
    </row>
    <row r="8" spans="1:13" ht="12.75">
      <c r="A8" s="20" t="s">
        <v>19</v>
      </c>
      <c r="B8" s="21"/>
      <c r="C8" s="22">
        <f>'[1]mesačné hlás-sumár'!D36</f>
        <v>496466304</v>
      </c>
      <c r="D8" s="23">
        <f>'[1]mesačné hlás-sumár'!E36</f>
        <v>471377161</v>
      </c>
      <c r="E8" s="23">
        <f>'[1]mesačné hlás-sumár'!F36</f>
        <v>25089143</v>
      </c>
      <c r="F8" s="24">
        <f>'[1]mesačné hlás-sumár'!I36</f>
        <v>56566133</v>
      </c>
      <c r="G8" s="25">
        <f>'[1]mesačné hlás-sumár'!G36</f>
        <v>508233994</v>
      </c>
      <c r="H8" s="18"/>
      <c r="I8" s="20" t="s">
        <v>19</v>
      </c>
      <c r="J8" s="26"/>
      <c r="K8" s="22">
        <f>'[1]mesačné hlás-sumár'!M36</f>
        <v>3009977</v>
      </c>
      <c r="L8" s="23">
        <f>'[1]mesačné hlás-sumár'!N36</f>
        <v>3803329</v>
      </c>
      <c r="M8" s="25">
        <f>'[1]mesačné hlás-sumár'!O36</f>
        <v>-793352</v>
      </c>
    </row>
    <row r="9" spans="1:13" ht="12.75">
      <c r="A9" s="20" t="s">
        <v>20</v>
      </c>
      <c r="B9" s="21"/>
      <c r="C9" s="22">
        <f>'[1]mesačné hlás-sumár'!D70</f>
        <v>117201660</v>
      </c>
      <c r="D9" s="23">
        <f>'[1]mesačné hlás-sumár'!E70</f>
        <v>105245801</v>
      </c>
      <c r="E9" s="23">
        <f>'[1]mesačné hlás-sumár'!F70</f>
        <v>11955859</v>
      </c>
      <c r="F9" s="24">
        <f>'[1]mesačné hlás-sumár'!I70</f>
        <v>10890047</v>
      </c>
      <c r="G9" s="25">
        <f>'[1]mesačné hlás-sumár'!G70</f>
        <v>117737966</v>
      </c>
      <c r="H9" s="18"/>
      <c r="I9" s="20" t="s">
        <v>20</v>
      </c>
      <c r="J9" s="26"/>
      <c r="K9" s="22">
        <f>'[1]mesačné hlás-sumár'!M70</f>
        <v>678209</v>
      </c>
      <c r="L9" s="23">
        <f>'[1]mesačné hlás-sumár'!N70</f>
        <v>893275</v>
      </c>
      <c r="M9" s="25">
        <f>'[1]mesačné hlás-sumár'!O70</f>
        <v>-215066</v>
      </c>
    </row>
    <row r="10" spans="1:13" ht="12.75">
      <c r="A10" s="20" t="s">
        <v>21</v>
      </c>
      <c r="B10" s="21"/>
      <c r="C10" s="22">
        <f>'[1]mesačné hlás-sumár'!D97</f>
        <v>31008101</v>
      </c>
      <c r="D10" s="23">
        <f>'[1]mesačné hlás-sumár'!E97</f>
        <v>28918066</v>
      </c>
      <c r="E10" s="23">
        <f>'[1]mesačné hlás-sumár'!F97</f>
        <v>2090035</v>
      </c>
      <c r="F10" s="24">
        <f>'[1]mesačné hlás-sumár'!I97</f>
        <v>3245704</v>
      </c>
      <c r="G10" s="25">
        <f>'[1]mesačné hlás-sumár'!G97</f>
        <v>31360275</v>
      </c>
      <c r="H10" s="18"/>
      <c r="I10" s="20" t="s">
        <v>21</v>
      </c>
      <c r="J10" s="26"/>
      <c r="K10" s="22">
        <f>'[1]mesačné hlás-sumár'!M97</f>
        <v>142586</v>
      </c>
      <c r="L10" s="23">
        <f>'[1]mesačné hlás-sumár'!N97</f>
        <v>171219</v>
      </c>
      <c r="M10" s="25">
        <f>'[1]mesačné hlás-sumár'!O97</f>
        <v>-28633</v>
      </c>
    </row>
    <row r="11" spans="1:13" ht="12.75">
      <c r="A11" s="20" t="s">
        <v>22</v>
      </c>
      <c r="B11" s="21"/>
      <c r="C11" s="22">
        <f>'[1]mesačné hlás-sumár'!D104</f>
        <v>12817715</v>
      </c>
      <c r="D11" s="23">
        <f>'[1]mesačné hlás-sumár'!E104</f>
        <v>12374095</v>
      </c>
      <c r="E11" s="23">
        <f>'[1]mesačné hlás-sumár'!F104</f>
        <v>443620</v>
      </c>
      <c r="F11" s="24">
        <f>'[1]mesačné hlás-sumár'!I104</f>
        <v>705778</v>
      </c>
      <c r="G11" s="25">
        <f>'[1]mesačné hlás-sumár'!G104</f>
        <v>13066295</v>
      </c>
      <c r="H11" s="18"/>
      <c r="I11" s="20" t="s">
        <v>22</v>
      </c>
      <c r="J11" s="26"/>
      <c r="K11" s="22">
        <f>'[1]mesačné hlás-sumár'!M104</f>
        <v>78299</v>
      </c>
      <c r="L11" s="23">
        <f>'[1]mesačné hlás-sumár'!N104</f>
        <v>86184</v>
      </c>
      <c r="M11" s="25">
        <f>'[1]mesačné hlás-sumár'!O104</f>
        <v>-7885</v>
      </c>
    </row>
    <row r="12" spans="1:13" ht="12.75">
      <c r="A12" s="20" t="s">
        <v>23</v>
      </c>
      <c r="B12" s="21"/>
      <c r="C12" s="22">
        <f>'[1]mesačné hlás-sumár'!D112</f>
        <v>14324189</v>
      </c>
      <c r="D12" s="23">
        <f>'[1]mesačné hlás-sumár'!E112</f>
        <v>12735994</v>
      </c>
      <c r="E12" s="23">
        <f>'[1]mesačné hlás-sumár'!F112</f>
        <v>1588195</v>
      </c>
      <c r="F12" s="24">
        <f>'[1]mesačné hlás-sumár'!I112</f>
        <v>1134961</v>
      </c>
      <c r="G12" s="25">
        <f>'[1]mesačné hlás-sumár'!G112</f>
        <v>16233096</v>
      </c>
      <c r="H12" s="18"/>
      <c r="I12" s="20" t="s">
        <v>23</v>
      </c>
      <c r="J12" s="26"/>
      <c r="K12" s="22">
        <f>'[1]mesačné hlás-sumár'!M112</f>
        <v>71478</v>
      </c>
      <c r="L12" s="23">
        <f>'[1]mesačné hlás-sumár'!N112</f>
        <v>116778</v>
      </c>
      <c r="M12" s="25">
        <f>'[1]mesačné hlás-sumár'!O112</f>
        <v>-45300</v>
      </c>
    </row>
    <row r="13" spans="1:13" ht="12.75">
      <c r="A13" s="27" t="s">
        <v>24</v>
      </c>
      <c r="B13" s="28"/>
      <c r="C13" s="22">
        <f>'[1]mesačné hlás-sumár'!D125</f>
        <v>16634491</v>
      </c>
      <c r="D13" s="23">
        <f>'[1]mesačné hlás-sumár'!E125</f>
        <v>14855199</v>
      </c>
      <c r="E13" s="23">
        <f>'[1]mesačné hlás-sumár'!F125</f>
        <v>1779292</v>
      </c>
      <c r="F13" s="24">
        <f>'[1]mesačné hlás-sumár'!I125</f>
        <v>612070</v>
      </c>
      <c r="G13" s="25">
        <f>'[1]mesačné hlás-sumár'!G125</f>
        <v>22211058</v>
      </c>
      <c r="H13" s="18"/>
      <c r="I13" s="29" t="s">
        <v>24</v>
      </c>
      <c r="J13" s="30"/>
      <c r="K13" s="22">
        <f>'[1]mesačné hlás-sumár'!M125</f>
        <v>84230</v>
      </c>
      <c r="L13" s="23">
        <f>'[1]mesačné hlás-sumár'!N125</f>
        <v>104694</v>
      </c>
      <c r="M13" s="25">
        <f>'[1]mesačné hlás-sumár'!O125</f>
        <v>-20464</v>
      </c>
    </row>
    <row r="14" spans="1:13" ht="13.5" thickBot="1">
      <c r="A14" s="80" t="s">
        <v>25</v>
      </c>
      <c r="B14" s="87"/>
      <c r="C14" s="31">
        <f>'[1]mesačné hlás-sumár'!D129</f>
        <v>68081415</v>
      </c>
      <c r="D14" s="32">
        <f>'[1]mesačné hlás-sumár'!E129</f>
        <v>51893515</v>
      </c>
      <c r="E14" s="32">
        <f>'[1]mesačné hlás-sumár'!F129</f>
        <v>16187900</v>
      </c>
      <c r="F14" s="33">
        <f>'[1]mesačné hlás-sumár'!I129</f>
        <v>2842396</v>
      </c>
      <c r="G14" s="34">
        <f>'[1]mesačné hlás-sumár'!G129</f>
        <v>63756632</v>
      </c>
      <c r="H14" s="18"/>
      <c r="I14" s="35" t="s">
        <v>25</v>
      </c>
      <c r="J14" s="36"/>
      <c r="K14" s="31">
        <f>'[1]mesačné hlás-sumár'!M129</f>
        <v>340212</v>
      </c>
      <c r="L14" s="32">
        <f>'[1]mesačné hlás-sumár'!N129</f>
        <v>375389</v>
      </c>
      <c r="M14" s="34">
        <f>'[1]mesačné hlás-sumár'!O129</f>
        <v>-35177</v>
      </c>
    </row>
    <row r="15" spans="1:13" ht="14.25" thickBot="1" thickTop="1">
      <c r="A15" s="82" t="s">
        <v>26</v>
      </c>
      <c r="B15" s="86"/>
      <c r="C15" s="38">
        <f>SUM(C5:C14)</f>
        <v>1705554789</v>
      </c>
      <c r="D15" s="39">
        <f>SUM(D5:D14)</f>
        <v>1501484558</v>
      </c>
      <c r="E15" s="39">
        <f>SUM(E5:E14)</f>
        <v>204070231</v>
      </c>
      <c r="F15" s="40">
        <f>SUM(F5:F14)</f>
        <v>131822983</v>
      </c>
      <c r="G15" s="41">
        <f>SUM(G5:G14)</f>
        <v>1746722045</v>
      </c>
      <c r="H15" s="42"/>
      <c r="I15" s="37" t="s">
        <v>26</v>
      </c>
      <c r="J15" s="43"/>
      <c r="K15" s="38">
        <f>SUM(K5:K14)</f>
        <v>9966402</v>
      </c>
      <c r="L15" s="39">
        <f>SUM(L5:L14)</f>
        <v>12022207</v>
      </c>
      <c r="M15" s="41">
        <f>SUM(M5:M14)</f>
        <v>-2055805</v>
      </c>
    </row>
    <row r="16" spans="1:14" ht="12.75">
      <c r="A16" s="44"/>
      <c r="B16" s="44"/>
      <c r="C16" s="42"/>
      <c r="D16" s="42"/>
      <c r="E16" s="42"/>
      <c r="F16" s="42"/>
      <c r="G16" s="42"/>
      <c r="H16" s="42"/>
      <c r="J16" s="44"/>
      <c r="K16" s="44"/>
      <c r="L16" s="42"/>
      <c r="M16" s="42"/>
      <c r="N16" s="42"/>
    </row>
    <row r="17" spans="1:14" ht="12.75">
      <c r="A17" s="44"/>
      <c r="B17" s="44"/>
      <c r="C17" s="42"/>
      <c r="D17" s="42"/>
      <c r="E17" s="42"/>
      <c r="F17" s="42"/>
      <c r="G17" s="42"/>
      <c r="H17" s="42"/>
      <c r="J17" s="44"/>
      <c r="K17" s="44"/>
      <c r="L17" s="42"/>
      <c r="M17" s="42"/>
      <c r="N17" s="42"/>
    </row>
    <row r="18" spans="1:14" ht="12.75">
      <c r="A18" s="44"/>
      <c r="B18" s="44"/>
      <c r="C18" s="42"/>
      <c r="D18" s="42"/>
      <c r="E18" s="42"/>
      <c r="F18" s="42"/>
      <c r="G18" s="42"/>
      <c r="H18" s="42"/>
      <c r="J18" s="44"/>
      <c r="K18" s="44"/>
      <c r="L18" s="42"/>
      <c r="M18" s="42"/>
      <c r="N18" s="42"/>
    </row>
    <row r="19" ht="12.75">
      <c r="J19" t="s">
        <v>27</v>
      </c>
    </row>
    <row r="20" spans="1:10" ht="13.5" thickBot="1">
      <c r="A20" s="1" t="s">
        <v>28</v>
      </c>
      <c r="J20" s="2" t="s">
        <v>29</v>
      </c>
    </row>
    <row r="21" spans="1:11" ht="12.75" customHeight="1">
      <c r="A21" s="76" t="s">
        <v>4</v>
      </c>
      <c r="B21" s="77"/>
      <c r="C21" s="71" t="s">
        <v>30</v>
      </c>
      <c r="D21" s="72"/>
      <c r="E21" s="73"/>
      <c r="F21" s="45" t="s">
        <v>31</v>
      </c>
      <c r="G21" s="46"/>
      <c r="H21" s="46"/>
      <c r="I21" s="46"/>
      <c r="J21" s="46"/>
      <c r="K21" s="4"/>
    </row>
    <row r="22" spans="1:11" ht="13.5" thickBot="1">
      <c r="A22" s="78"/>
      <c r="B22" s="79"/>
      <c r="C22" s="47" t="s">
        <v>10</v>
      </c>
      <c r="D22" s="7" t="s">
        <v>32</v>
      </c>
      <c r="E22" s="48" t="s">
        <v>12</v>
      </c>
      <c r="F22" s="49" t="s">
        <v>33</v>
      </c>
      <c r="G22" s="49" t="s">
        <v>34</v>
      </c>
      <c r="H22" s="49" t="s">
        <v>35</v>
      </c>
      <c r="I22" s="49" t="s">
        <v>36</v>
      </c>
      <c r="J22" s="50" t="s">
        <v>37</v>
      </c>
      <c r="K22" s="51" t="s">
        <v>35</v>
      </c>
    </row>
    <row r="23" spans="1:11" ht="13.5" thickTop="1">
      <c r="A23" s="12" t="s">
        <v>16</v>
      </c>
      <c r="B23" s="52"/>
      <c r="C23" s="53">
        <f>'[1]mesačné hlás-sumár'!J5</f>
        <v>1833191135</v>
      </c>
      <c r="D23" s="15">
        <f>'[1]mesačné hlás-sumár'!K5</f>
        <v>1626072704</v>
      </c>
      <c r="E23" s="16">
        <f>'[1]mesačné hlás-sumár'!L5</f>
        <v>207118431</v>
      </c>
      <c r="F23" s="54">
        <f>'[1]mesačné hlás-sumár'!FJ5</f>
        <v>3868541273</v>
      </c>
      <c r="G23" s="54">
        <f>'[1]mesačné hlás-sumár'!FK5</f>
        <v>418545922</v>
      </c>
      <c r="H23" s="54">
        <f aca="true" t="shared" si="0" ref="H23:H32">F23+G23</f>
        <v>4287087195</v>
      </c>
      <c r="I23" s="54">
        <f>'[1]mesačné hlás-sumár'!FL5</f>
        <v>3451538691</v>
      </c>
      <c r="J23" s="55">
        <f>'[1]mesačné hlás-sumár'!FM5</f>
        <v>416602950</v>
      </c>
      <c r="K23" s="58">
        <f aca="true" t="shared" si="1" ref="K23:K32">I23+J23</f>
        <v>3868141641</v>
      </c>
    </row>
    <row r="24" spans="1:11" ht="12.75">
      <c r="A24" s="20" t="s">
        <v>17</v>
      </c>
      <c r="B24" s="59"/>
      <c r="C24" s="60">
        <f>'[1]mesačné hlás-sumár'!J13</f>
        <v>606667336</v>
      </c>
      <c r="D24" s="23">
        <f>'[1]mesačné hlás-sumár'!K13</f>
        <v>555637461</v>
      </c>
      <c r="E24" s="24">
        <f>'[1]mesačné hlás-sumár'!L13</f>
        <v>51029875</v>
      </c>
      <c r="F24" s="23">
        <f>'[1]mesačné hlás-sumár'!FJ13</f>
        <v>854204772</v>
      </c>
      <c r="G24" s="23">
        <f>'[1]mesačné hlás-sumár'!FK13</f>
        <v>29404863</v>
      </c>
      <c r="H24" s="23">
        <f t="shared" si="0"/>
        <v>883609635</v>
      </c>
      <c r="I24" s="23">
        <f>'[1]mesačné hlás-sumár'!FL13</f>
        <v>576809555</v>
      </c>
      <c r="J24" s="24">
        <f>'[1]mesačné hlás-sumár'!FM13</f>
        <v>29361823</v>
      </c>
      <c r="K24" s="25">
        <f t="shared" si="1"/>
        <v>606171378</v>
      </c>
    </row>
    <row r="25" spans="1:11" ht="12.75">
      <c r="A25" s="20" t="s">
        <v>18</v>
      </c>
      <c r="B25" s="59"/>
      <c r="C25" s="60">
        <f>'[1]mesačné hlás-sumár'!J26</f>
        <v>2047919812</v>
      </c>
      <c r="D25" s="23">
        <f>'[1]mesačné hlás-sumár'!K26</f>
        <v>1664844683</v>
      </c>
      <c r="E25" s="24">
        <f>'[1]mesačné hlás-sumár'!L26</f>
        <v>383075129</v>
      </c>
      <c r="F25" s="23">
        <f>'[1]mesačné hlás-sumár'!FJ26</f>
        <v>3570349794</v>
      </c>
      <c r="G25" s="23">
        <f>'[1]mesačné hlás-sumár'!FK26</f>
        <v>1032692822</v>
      </c>
      <c r="H25" s="23">
        <f t="shared" si="0"/>
        <v>4603042616</v>
      </c>
      <c r="I25" s="23">
        <f>'[1]mesačné hlás-sumár'!FL26</f>
        <v>3108818218</v>
      </c>
      <c r="J25" s="24">
        <f>'[1]mesačné hlás-sumár'!FM26</f>
        <v>1027637063</v>
      </c>
      <c r="K25" s="25">
        <f t="shared" si="1"/>
        <v>4136455281</v>
      </c>
    </row>
    <row r="26" spans="1:11" ht="12.75">
      <c r="A26" s="20" t="s">
        <v>19</v>
      </c>
      <c r="B26" s="59"/>
      <c r="C26" s="60">
        <f>'[1]mesačné hlás-sumár'!J36</f>
        <v>2103646678</v>
      </c>
      <c r="D26" s="23">
        <f>'[1]mesačné hlás-sumár'!K36</f>
        <v>1818148367</v>
      </c>
      <c r="E26" s="24">
        <f>'[1]mesačné hlás-sumár'!L36</f>
        <v>285498311</v>
      </c>
      <c r="F26" s="23">
        <f>'[1]mesačné hlás-sumár'!FJ36</f>
        <v>4974615243</v>
      </c>
      <c r="G26" s="23">
        <f>'[1]mesačné hlás-sumár'!FK36</f>
        <v>678828083</v>
      </c>
      <c r="H26" s="23">
        <f t="shared" si="0"/>
        <v>5653443326</v>
      </c>
      <c r="I26" s="23">
        <f>'[1]mesačné hlás-sumár'!FL36</f>
        <v>4347358277</v>
      </c>
      <c r="J26" s="24">
        <f>'[1]mesačné hlás-sumár'!FM36</f>
        <v>633137867</v>
      </c>
      <c r="K26" s="25">
        <f t="shared" si="1"/>
        <v>4980496144</v>
      </c>
    </row>
    <row r="27" spans="1:11" ht="12.75">
      <c r="A27" s="20" t="s">
        <v>20</v>
      </c>
      <c r="B27" s="59"/>
      <c r="C27" s="60">
        <f>'[1]mesačné hlás-sumár'!J70</f>
        <v>356029013</v>
      </c>
      <c r="D27" s="23">
        <f>'[1]mesačné hlás-sumár'!K70</f>
        <v>298515248</v>
      </c>
      <c r="E27" s="24">
        <f>'[1]mesačné hlás-sumár'!L70</f>
        <v>57513765</v>
      </c>
      <c r="F27" s="23">
        <f>'[1]mesačné hlás-sumár'!FJ70</f>
        <v>1060889199</v>
      </c>
      <c r="G27" s="23">
        <f>'[1]mesačné hlás-sumár'!FK70</f>
        <v>223019414</v>
      </c>
      <c r="H27" s="23">
        <f t="shared" si="0"/>
        <v>1283908613</v>
      </c>
      <c r="I27" s="23">
        <f>'[1]mesačné hlás-sumár'!FL70</f>
        <v>865687007</v>
      </c>
      <c r="J27" s="24">
        <f>'[1]mesačné hlás-sumár'!FM70</f>
        <v>208033862</v>
      </c>
      <c r="K27" s="25">
        <f t="shared" si="1"/>
        <v>1073720869</v>
      </c>
    </row>
    <row r="28" spans="1:11" ht="12.75">
      <c r="A28" s="20" t="s">
        <v>21</v>
      </c>
      <c r="B28" s="59"/>
      <c r="C28" s="60">
        <f>'[1]mesačné hlás-sumár'!J97</f>
        <v>163930484</v>
      </c>
      <c r="D28" s="23">
        <f>'[1]mesačné hlás-sumár'!K97</f>
        <v>133941526</v>
      </c>
      <c r="E28" s="24">
        <f>'[1]mesačné hlás-sumár'!L97</f>
        <v>29988958</v>
      </c>
      <c r="F28" s="23">
        <f>'[1]mesačné hlás-sumár'!FJ97</f>
        <v>155351547</v>
      </c>
      <c r="G28" s="23">
        <f>'[1]mesačné hlás-sumár'!FK97</f>
        <v>12462791</v>
      </c>
      <c r="H28" s="23">
        <f t="shared" si="0"/>
        <v>167814338</v>
      </c>
      <c r="I28" s="23">
        <f>'[1]mesačné hlás-sumár'!FL97</f>
        <v>141985014</v>
      </c>
      <c r="J28" s="24">
        <f>'[1]mesačné hlás-sumár'!FM97</f>
        <v>12462791</v>
      </c>
      <c r="K28" s="25">
        <f t="shared" si="1"/>
        <v>154447805</v>
      </c>
    </row>
    <row r="29" spans="1:11" ht="12.75">
      <c r="A29" s="20" t="s">
        <v>22</v>
      </c>
      <c r="B29" s="59"/>
      <c r="C29" s="60">
        <f>'[1]mesačné hlás-sumár'!J104</f>
        <v>35243116</v>
      </c>
      <c r="D29" s="23">
        <f>'[1]mesačné hlás-sumár'!K104</f>
        <v>30111099</v>
      </c>
      <c r="E29" s="24">
        <f>'[1]mesačné hlás-sumár'!L104</f>
        <v>5132017</v>
      </c>
      <c r="F29" s="23">
        <f>'[1]mesačné hlás-sumár'!FJ104</f>
        <v>66205825</v>
      </c>
      <c r="G29" s="23">
        <f>'[1]mesačné hlás-sumár'!FK104</f>
        <v>5694314</v>
      </c>
      <c r="H29" s="23">
        <f t="shared" si="0"/>
        <v>71900139</v>
      </c>
      <c r="I29" s="23">
        <f>'[1]mesačné hlás-sumár'!FL104</f>
        <v>48755885</v>
      </c>
      <c r="J29" s="24">
        <f>'[1]mesačné hlás-sumár'!FM104</f>
        <v>5691314</v>
      </c>
      <c r="K29" s="25">
        <f t="shared" si="1"/>
        <v>54447199</v>
      </c>
    </row>
    <row r="30" spans="1:11" ht="12.75">
      <c r="A30" s="20" t="s">
        <v>23</v>
      </c>
      <c r="B30" s="59"/>
      <c r="C30" s="60">
        <f>'[1]mesačné hlás-sumár'!J112</f>
        <v>56706276</v>
      </c>
      <c r="D30" s="23">
        <f>'[1]mesačné hlás-sumár'!K112</f>
        <v>49532274</v>
      </c>
      <c r="E30" s="24">
        <f>'[1]mesačné hlás-sumár'!L112</f>
        <v>7174002</v>
      </c>
      <c r="F30" s="23">
        <f>'[1]mesačné hlás-sumár'!FJ112</f>
        <v>87357347</v>
      </c>
      <c r="G30" s="23">
        <f>'[1]mesačné hlás-sumár'!FK112</f>
        <v>729616</v>
      </c>
      <c r="H30" s="23">
        <f t="shared" si="0"/>
        <v>88086963</v>
      </c>
      <c r="I30" s="23">
        <f>'[1]mesačné hlás-sumár'!FL112</f>
        <v>66978948</v>
      </c>
      <c r="J30" s="24">
        <f>'[1]mesačné hlás-sumár'!FM112</f>
        <v>729616</v>
      </c>
      <c r="K30" s="25">
        <f t="shared" si="1"/>
        <v>67708564</v>
      </c>
    </row>
    <row r="31" spans="1:11" ht="12.75">
      <c r="A31" s="27" t="s">
        <v>24</v>
      </c>
      <c r="B31" s="61"/>
      <c r="C31" s="60">
        <f>'[1]mesačné hlás-sumár'!J125</f>
        <v>90674982</v>
      </c>
      <c r="D31" s="23">
        <f>'[1]mesačné hlás-sumár'!K125</f>
        <v>52335040</v>
      </c>
      <c r="E31" s="24">
        <f>'[1]mesačné hlás-sumár'!L125</f>
        <v>38339942</v>
      </c>
      <c r="F31" s="23">
        <f>'[1]mesačné hlás-sumár'!FJ125</f>
        <v>28572449</v>
      </c>
      <c r="G31" s="23">
        <f>'[1]mesačné hlás-sumár'!FK125</f>
        <v>301907</v>
      </c>
      <c r="H31" s="23">
        <f t="shared" si="0"/>
        <v>28874356</v>
      </c>
      <c r="I31" s="23">
        <f>'[1]mesačné hlás-sumár'!FL125</f>
        <v>13682987</v>
      </c>
      <c r="J31" s="24">
        <f>'[1]mesačné hlás-sumár'!FM125</f>
        <v>336930</v>
      </c>
      <c r="K31" s="25">
        <f t="shared" si="1"/>
        <v>14019917</v>
      </c>
    </row>
    <row r="32" spans="1:11" ht="13.5" thickBot="1">
      <c r="A32" s="80" t="s">
        <v>25</v>
      </c>
      <c r="B32" s="81"/>
      <c r="C32" s="62">
        <f>'[1]mesačné hlás-sumár'!J129</f>
        <v>157147348</v>
      </c>
      <c r="D32" s="32">
        <f>'[1]mesačné hlás-sumár'!K129</f>
        <v>130192824</v>
      </c>
      <c r="E32" s="33">
        <f>'[1]mesačné hlás-sumár'!L129</f>
        <v>26929665</v>
      </c>
      <c r="F32" s="63">
        <f>'[1]mesačné hlás-sumár'!FJ129</f>
        <v>199809029</v>
      </c>
      <c r="G32" s="63">
        <f>'[1]mesačné hlás-sumár'!FK129</f>
        <v>102740994</v>
      </c>
      <c r="H32" s="63">
        <f t="shared" si="0"/>
        <v>302550023</v>
      </c>
      <c r="I32" s="63">
        <f>'[1]mesačné hlás-sumár'!FL129</f>
        <v>156998559</v>
      </c>
      <c r="J32" s="64">
        <f>'[1]mesačné hlás-sumár'!FM129</f>
        <v>102568398</v>
      </c>
      <c r="K32" s="65">
        <f t="shared" si="1"/>
        <v>259566957</v>
      </c>
    </row>
    <row r="33" spans="1:11" ht="14.25" thickBot="1" thickTop="1">
      <c r="A33" s="82" t="s">
        <v>26</v>
      </c>
      <c r="B33" s="83"/>
      <c r="C33" s="66">
        <f aca="true" t="shared" si="2" ref="C33:K33">SUM(C23:C32)</f>
        <v>7451156180</v>
      </c>
      <c r="D33" s="39">
        <f t="shared" si="2"/>
        <v>6359331226</v>
      </c>
      <c r="E33" s="40">
        <f t="shared" si="2"/>
        <v>1091800095</v>
      </c>
      <c r="F33" s="67">
        <f t="shared" si="2"/>
        <v>14865896478</v>
      </c>
      <c r="G33" s="67">
        <f t="shared" si="2"/>
        <v>2504420726</v>
      </c>
      <c r="H33" s="67">
        <f t="shared" si="2"/>
        <v>17370317204</v>
      </c>
      <c r="I33" s="67">
        <f t="shared" si="2"/>
        <v>12778613141</v>
      </c>
      <c r="J33" s="67">
        <f t="shared" si="2"/>
        <v>2436562614</v>
      </c>
      <c r="K33" s="68">
        <f t="shared" si="2"/>
        <v>15215175755</v>
      </c>
    </row>
    <row r="34" ht="12.75">
      <c r="A34" s="2" t="s">
        <v>38</v>
      </c>
    </row>
    <row r="35" ht="12.75">
      <c r="A35" s="2" t="s">
        <v>39</v>
      </c>
    </row>
    <row r="36" spans="1:4" ht="12.75">
      <c r="A36" s="2"/>
      <c r="C36" s="2"/>
      <c r="D36" s="2"/>
    </row>
    <row r="37" ht="12.75">
      <c r="B37" s="2"/>
    </row>
    <row r="38" spans="1:2" ht="12.75">
      <c r="A38" s="2" t="s">
        <v>40</v>
      </c>
      <c r="B38" s="2"/>
    </row>
    <row r="39" spans="1:2" ht="12.75">
      <c r="A39" s="2" t="s">
        <v>41</v>
      </c>
      <c r="B39" s="2"/>
    </row>
  </sheetData>
  <mergeCells count="10">
    <mergeCell ref="A32:B32"/>
    <mergeCell ref="A33:B33"/>
    <mergeCell ref="F3:F4"/>
    <mergeCell ref="A15:B15"/>
    <mergeCell ref="A14:B14"/>
    <mergeCell ref="A3:B4"/>
    <mergeCell ref="G3:G4"/>
    <mergeCell ref="C21:E21"/>
    <mergeCell ref="C3:E3"/>
    <mergeCell ref="A21:B22"/>
  </mergeCells>
  <printOptions horizontalCentered="1"/>
  <pageMargins left="0" right="0" top="0.984251968503937" bottom="0.62" header="0.5118110236220472" footer="0.5118110236220472"/>
  <pageSetup horizontalDpi="600" verticalDpi="600" orientation="landscape" paperSize="9" scale="85" r:id="rId1"/>
  <headerFooter alignWithMargins="0">
    <oddHeader>&amp;CP&amp;"Arial CE,Tučné"rehľad ekonomických ukazovateľov k 31.5.2002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Papova</dc:creator>
  <cp:keywords/>
  <dc:description/>
  <cp:lastModifiedBy>MZ SR</cp:lastModifiedBy>
  <dcterms:created xsi:type="dcterms:W3CDTF">2002-08-06T09:12:21Z</dcterms:created>
  <dcterms:modified xsi:type="dcterms:W3CDTF">2002-08-06T09:25:19Z</dcterms:modified>
  <cp:category/>
  <cp:version/>
  <cp:contentType/>
  <cp:contentStatus/>
</cp:coreProperties>
</file>