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riloha 3" sheetId="1" r:id="rId1"/>
  </sheets>
  <definedNames>
    <definedName name="_xlnm.Print_Area" localSheetId="0">'Priloha 3'!$A$1:$F$36</definedName>
  </definedNames>
  <calcPr fullCalcOnLoad="1"/>
</workbook>
</file>

<file path=xl/sharedStrings.xml><?xml version="1.0" encoding="utf-8"?>
<sst xmlns="http://schemas.openxmlformats.org/spreadsheetml/2006/main" count="70" uniqueCount="68">
  <si>
    <t>v tis. Sk</t>
  </si>
  <si>
    <t>Zdravotnícke výrobky, prístroje a zariadenia</t>
  </si>
  <si>
    <t>Ambulantná zdravotná starostlivosť</t>
  </si>
  <si>
    <t>Ústavná zdravotná starostlivosť</t>
  </si>
  <si>
    <t>Zdravotníctvo inde neklasifikované</t>
  </si>
  <si>
    <t>návrh rozpočtu 2007</t>
  </si>
  <si>
    <t>rozpočet 2006 prehodnotený</t>
  </si>
  <si>
    <t>Číslo kapitoly / štátneho fondu / subjektu verejnej správy: 401</t>
  </si>
  <si>
    <t>Návrh rozpočtu výdavkov na ZS podľa funkčnej klasifikácie</t>
  </si>
  <si>
    <t>EK: 637 034</t>
  </si>
  <si>
    <t xml:space="preserve">Druh rozpočtu: 4 </t>
  </si>
  <si>
    <t>Ukazovateľ funkčnej 
klasifikácie</t>
  </si>
  <si>
    <t>Schválený rozpočet
2005</t>
  </si>
  <si>
    <t>07</t>
  </si>
  <si>
    <t>ZDRAVOTNÍCTVO</t>
  </si>
  <si>
    <t>07.1</t>
  </si>
  <si>
    <t>07.1.1</t>
  </si>
  <si>
    <t>Farmaceutické výrobky</t>
  </si>
  <si>
    <t>07.1.3</t>
  </si>
  <si>
    <t>Terapeutické pomôcky a vybavenie</t>
  </si>
  <si>
    <t>07.2</t>
  </si>
  <si>
    <t>07.2.1</t>
  </si>
  <si>
    <t>Všeobecná lekárska zdravotná starostlivosť</t>
  </si>
  <si>
    <t>07.2.1.1</t>
  </si>
  <si>
    <t>Primárna zdravotná starostlivosť-praktický lekár pre dospelých</t>
  </si>
  <si>
    <t>07.2.1.2</t>
  </si>
  <si>
    <t>Primárna zdravotná starostlivosť-praktický lekár pre deti a dorast</t>
  </si>
  <si>
    <t>07.2.1.3</t>
  </si>
  <si>
    <t>Primárna zdravotná starostlivosť-gynekológ</t>
  </si>
  <si>
    <t>07.2.1.4</t>
  </si>
  <si>
    <t>Lekárska služba prvej pomoci</t>
  </si>
  <si>
    <t>07.2.1.5</t>
  </si>
  <si>
    <t>Záchranná zdravotná služba vrátane leteckej záchrannej služby</t>
  </si>
  <si>
    <t>07.2.2</t>
  </si>
  <si>
    <t>Špecializovaná zdravotná starostlivosť</t>
  </si>
  <si>
    <t>07.2.2.1</t>
  </si>
  <si>
    <t>Dialyzačné strediská</t>
  </si>
  <si>
    <t>07.2.2.2</t>
  </si>
  <si>
    <t>Špecializované zariadenia ambulantnej starostlivosti, v ktorých sa poskytuje zdravotná lekárska starostlivosť</t>
  </si>
  <si>
    <t>07.2.2.3</t>
  </si>
  <si>
    <t>Psychiatrické stacionáre</t>
  </si>
  <si>
    <t>07.2.3</t>
  </si>
  <si>
    <t>Stomatologické služby</t>
  </si>
  <si>
    <t>07.2.4</t>
  </si>
  <si>
    <t>Iné zdravotnícke služby</t>
  </si>
  <si>
    <t>07.2.4.1</t>
  </si>
  <si>
    <t>Agentúra domácej ošetrovateľskej starostlivosti</t>
  </si>
  <si>
    <t>07.2.4.2</t>
  </si>
  <si>
    <t>Dopravná zdravotná služba</t>
  </si>
  <si>
    <t>07.2.4.3</t>
  </si>
  <si>
    <t>Špecializované zariadenia ambulantnej starostlivosti, v ktorých sa neposkytuje zdravotná lekárska starostlivosť</t>
  </si>
  <si>
    <t>07.2.4.4</t>
  </si>
  <si>
    <t>Spoločné vyšetrovacie liečebné zložky</t>
  </si>
  <si>
    <t>07.3</t>
  </si>
  <si>
    <t>07.3.1</t>
  </si>
  <si>
    <t>Všeobecná nemocničná starostlivosť</t>
  </si>
  <si>
    <t>07.3.2</t>
  </si>
  <si>
    <t>Špecializovaná nemocničná starostlivosť</t>
  </si>
  <si>
    <t>07.3.4</t>
  </si>
  <si>
    <t>Služby opatrovateľských domov a zotavovní</t>
  </si>
  <si>
    <t>07.6</t>
  </si>
  <si>
    <t>07.6.0</t>
  </si>
  <si>
    <t>CELKOM ZDRAVOTNÁ STAROSTLIVOSŤ</t>
  </si>
  <si>
    <t>rozpočet 2006 vláda SR 12.10.2005</t>
  </si>
  <si>
    <t>Liečenie v cudzine, vrátane EÚ</t>
  </si>
  <si>
    <t>Liečenie cudzincov aj z EÚ v SR</t>
  </si>
  <si>
    <t>Náhrady (bezdomovci - 637006, penalizačné faktúry PZS - 637031)</t>
  </si>
  <si>
    <t>Názov kapitoly / ŠF / subjektu verejnej správy: Všeobecná zdravotná poisťovňa, a. s.</t>
  </si>
</sst>
</file>

<file path=xl/styles.xml><?xml version="1.0" encoding="utf-8"?>
<styleSheet xmlns="http://schemas.openxmlformats.org/spreadsheetml/2006/main">
  <numFmts count="5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000"/>
    <numFmt numFmtId="166" formatCode="#,##0.000"/>
    <numFmt numFmtId="167" formatCode="#,##0.00000"/>
    <numFmt numFmtId="168" formatCode="&quot;Sk &quot;\ #,##0;&quot;Sk &quot;\ \-#,##0"/>
    <numFmt numFmtId="169" formatCode="&quot;Sk &quot;\ #,##0;[Red]&quot;Sk &quot;\ \-#,##0"/>
    <numFmt numFmtId="170" formatCode="&quot;Sk &quot;\ #,##0.00;&quot;Sk &quot;\ \-#,##0.00"/>
    <numFmt numFmtId="171" formatCode="&quot;Sk &quot;\ #,##0.00;[Red]&quot;Sk &quot;\ \-#,##0.00"/>
    <numFmt numFmtId="172" formatCode="_ &quot;Sk &quot;\ * #,##0_ ;_ &quot;Sk &quot;\ * \-#,##0_ ;_ &quot;Sk &quot;\ * &quot;-&quot;_ ;_ @_ "/>
    <numFmt numFmtId="173" formatCode="_ * #,##0_ ;_ * \-#,##0_ ;_ * &quot;-&quot;_ ;_ @_ "/>
    <numFmt numFmtId="174" formatCode="_ &quot;Sk &quot;\ * #,##0.00_ ;_ &quot;Sk &quot;\ * \-#,##0.00_ ;_ &quot;Sk &quot;\ * &quot;-&quot;??_ ;_ @_ "/>
    <numFmt numFmtId="175" formatCode="_ * #,##0.00_ ;_ * \-#,##0.00_ ;_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0"/>
    <numFmt numFmtId="188" formatCode="#,##0_ ;\-#,##0\ "/>
    <numFmt numFmtId="189" formatCode="0.0%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  <numFmt numFmtId="193" formatCode="[$-41B]d\.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\ &quot;Sk&quot;"/>
    <numFmt numFmtId="198" formatCode="#,##0.0000"/>
    <numFmt numFmtId="199" formatCode="[$-41B]mmmm\ yy;@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_)"/>
    <numFmt numFmtId="205" formatCode="mm/dd/yy_)"/>
    <numFmt numFmtId="206" formatCode="d/m\."/>
    <numFmt numFmtId="207" formatCode="#,##0.000000000"/>
    <numFmt numFmtId="208" formatCode="d/m"/>
    <numFmt numFmtId="209" formatCode="#,##0\ &quot;Sk&quot;"/>
    <numFmt numFmtId="210" formatCode="000\ 00"/>
  </numFmts>
  <fonts count="17">
    <font>
      <sz val="10"/>
      <name val="AT*Switzerland"/>
      <family val="0"/>
    </font>
    <font>
      <b/>
      <sz val="10"/>
      <name val="AT*Switzerland"/>
      <family val="0"/>
    </font>
    <font>
      <i/>
      <sz val="10"/>
      <name val="AT*Switzerland"/>
      <family val="0"/>
    </font>
    <font>
      <b/>
      <i/>
      <sz val="10"/>
      <name val="AT*Switzerland"/>
      <family val="0"/>
    </font>
    <font>
      <u val="single"/>
      <sz val="9"/>
      <color indexed="12"/>
      <name val="AT*Switzerland"/>
      <family val="0"/>
    </font>
    <font>
      <u val="single"/>
      <sz val="9"/>
      <color indexed="36"/>
      <name val="AT*Switzerland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0"/>
    </font>
    <font>
      <sz val="12"/>
      <color indexed="12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12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21" applyFont="1" applyFill="1" applyBorder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10" fillId="0" borderId="0" xfId="21">
      <alignment/>
      <protection/>
    </xf>
    <xf numFmtId="3" fontId="12" fillId="0" borderId="0" xfId="21" applyNumberFormat="1" applyFont="1">
      <alignment/>
      <protection/>
    </xf>
    <xf numFmtId="0" fontId="6" fillId="0" borderId="0" xfId="21" applyFont="1" applyFill="1" applyAlignment="1">
      <alignment/>
      <protection/>
    </xf>
    <xf numFmtId="0" fontId="7" fillId="0" borderId="0" xfId="21" applyFont="1">
      <alignment/>
      <protection/>
    </xf>
    <xf numFmtId="49" fontId="7" fillId="2" borderId="1" xfId="21" applyNumberFormat="1" applyFont="1" applyFill="1" applyBorder="1" applyAlignment="1">
      <alignment/>
      <protection/>
    </xf>
    <xf numFmtId="3" fontId="7" fillId="2" borderId="1" xfId="21" applyNumberFormat="1" applyFont="1" applyFill="1" applyBorder="1" applyAlignment="1">
      <alignment horizontal="right"/>
      <protection/>
    </xf>
    <xf numFmtId="49" fontId="7" fillId="3" borderId="1" xfId="21" applyNumberFormat="1" applyFont="1" applyFill="1" applyBorder="1" applyAlignment="1">
      <alignment/>
      <protection/>
    </xf>
    <xf numFmtId="3" fontId="7" fillId="3" borderId="1" xfId="21" applyNumberFormat="1" applyFont="1" applyFill="1" applyBorder="1" applyAlignment="1">
      <alignment horizontal="right"/>
      <protection/>
    </xf>
    <xf numFmtId="49" fontId="7" fillId="0" borderId="1" xfId="21" applyNumberFormat="1" applyFont="1" applyBorder="1" applyAlignment="1">
      <alignment/>
      <protection/>
    </xf>
    <xf numFmtId="49" fontId="6" fillId="0" borderId="1" xfId="21" applyNumberFormat="1" applyFont="1" applyBorder="1" applyAlignment="1">
      <alignment/>
      <protection/>
    </xf>
    <xf numFmtId="3" fontId="6" fillId="0" borderId="1" xfId="21" applyNumberFormat="1" applyFont="1" applyBorder="1">
      <alignment/>
      <protection/>
    </xf>
    <xf numFmtId="3" fontId="7" fillId="0" borderId="1" xfId="21" applyNumberFormat="1" applyFont="1" applyBorder="1" applyAlignment="1">
      <alignment horizontal="right"/>
      <protection/>
    </xf>
    <xf numFmtId="3" fontId="7" fillId="0" borderId="1" xfId="21" applyNumberFormat="1" applyFont="1" applyBorder="1">
      <alignment/>
      <protection/>
    </xf>
    <xf numFmtId="3" fontId="6" fillId="0" borderId="1" xfId="21" applyNumberFormat="1" applyFont="1" applyFill="1" applyBorder="1">
      <alignment/>
      <protection/>
    </xf>
    <xf numFmtId="3" fontId="7" fillId="3" borderId="1" xfId="21" applyNumberFormat="1" applyFont="1" applyFill="1" applyBorder="1">
      <alignment/>
      <protection/>
    </xf>
    <xf numFmtId="49" fontId="6" fillId="0" borderId="1" xfId="21" applyNumberFormat="1" applyFont="1" applyFill="1" applyBorder="1" applyAlignment="1">
      <alignment/>
      <protection/>
    </xf>
    <xf numFmtId="3" fontId="6" fillId="0" borderId="0" xfId="21" applyNumberFormat="1" applyFont="1">
      <alignment/>
      <protection/>
    </xf>
    <xf numFmtId="3" fontId="6" fillId="0" borderId="0" xfId="21" applyNumberFormat="1" applyFont="1" applyFill="1" applyBorder="1">
      <alignment/>
      <protection/>
    </xf>
    <xf numFmtId="0" fontId="12" fillId="0" borderId="0" xfId="21" applyFont="1">
      <alignment/>
      <protection/>
    </xf>
    <xf numFmtId="0" fontId="10" fillId="0" borderId="0" xfId="21" applyFill="1" applyBorder="1">
      <alignment/>
      <protection/>
    </xf>
    <xf numFmtId="4" fontId="6" fillId="0" borderId="0" xfId="21" applyNumberFormat="1" applyFont="1" applyFill="1" applyBorder="1" applyAlignment="1">
      <alignment horizontal="right"/>
      <protection/>
    </xf>
    <xf numFmtId="3" fontId="10" fillId="0" borderId="0" xfId="21" applyNumberFormat="1" applyFill="1" applyBorder="1">
      <alignment/>
      <protection/>
    </xf>
    <xf numFmtId="0" fontId="6" fillId="0" borderId="0" xfId="21" applyFont="1" applyFill="1" applyBorder="1" applyAlignment="1">
      <alignment horizontal="right"/>
      <protection/>
    </xf>
    <xf numFmtId="4" fontId="6" fillId="0" borderId="0" xfId="21" applyNumberFormat="1" applyFont="1" applyFill="1" applyBorder="1">
      <alignment/>
      <protection/>
    </xf>
    <xf numFmtId="199" fontId="7" fillId="0" borderId="0" xfId="21" applyNumberFormat="1" applyFont="1" applyFill="1" applyBorder="1" applyAlignment="1">
      <alignment horizontal="center" vertical="center" wrapText="1"/>
      <protection/>
    </xf>
    <xf numFmtId="0" fontId="10" fillId="0" borderId="0" xfId="21" applyFont="1" applyFill="1" applyBorder="1">
      <alignment/>
      <protection/>
    </xf>
    <xf numFmtId="4" fontId="10" fillId="0" borderId="0" xfId="21" applyNumberFormat="1" applyFill="1" applyBorder="1">
      <alignment/>
      <protection/>
    </xf>
    <xf numFmtId="3" fontId="7" fillId="0" borderId="0" xfId="21" applyNumberFormat="1" applyFont="1" applyFill="1" applyBorder="1" applyAlignment="1">
      <alignment horizontal="right"/>
      <protection/>
    </xf>
    <xf numFmtId="4" fontId="12" fillId="0" borderId="0" xfId="21" applyNumberFormat="1" applyFont="1" applyFill="1" applyBorder="1">
      <alignment/>
      <protection/>
    </xf>
    <xf numFmtId="3" fontId="7" fillId="0" borderId="0" xfId="21" applyNumberFormat="1" applyFont="1" applyFill="1" applyBorder="1">
      <alignment/>
      <protection/>
    </xf>
    <xf numFmtId="0" fontId="12" fillId="0" borderId="0" xfId="21" applyFont="1" applyFill="1" applyBorder="1">
      <alignment/>
      <protection/>
    </xf>
    <xf numFmtId="3" fontId="12" fillId="0" borderId="0" xfId="21" applyNumberFormat="1" applyFont="1" applyFill="1" applyBorder="1">
      <alignment/>
      <protection/>
    </xf>
    <xf numFmtId="0" fontId="9" fillId="0" borderId="0" xfId="21" applyFont="1" applyFill="1" applyBorder="1">
      <alignment/>
      <protection/>
    </xf>
    <xf numFmtId="4" fontId="9" fillId="0" borderId="0" xfId="21" applyNumberFormat="1" applyFont="1" applyFill="1" applyBorder="1">
      <alignment/>
      <protection/>
    </xf>
    <xf numFmtId="0" fontId="10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3" fontId="7" fillId="0" borderId="0" xfId="21" applyNumberFormat="1" applyFont="1">
      <alignment/>
      <protection/>
    </xf>
    <xf numFmtId="0" fontId="7" fillId="0" borderId="0" xfId="21" applyFont="1" applyFill="1" applyBorder="1">
      <alignment/>
      <protection/>
    </xf>
    <xf numFmtId="4" fontId="7" fillId="0" borderId="0" xfId="21" applyNumberFormat="1" applyFont="1" applyFill="1" applyBorder="1">
      <alignment/>
      <protection/>
    </xf>
    <xf numFmtId="3" fontId="14" fillId="0" borderId="0" xfId="21" applyNumberFormat="1" applyFont="1" applyFill="1" applyBorder="1">
      <alignment/>
      <protection/>
    </xf>
    <xf numFmtId="0" fontId="14" fillId="0" borderId="0" xfId="21" applyFont="1" applyFill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4" fontId="15" fillId="0" borderId="0" xfId="21" applyNumberFormat="1" applyFont="1" applyFill="1" applyBorder="1">
      <alignment/>
      <protection/>
    </xf>
    <xf numFmtId="3" fontId="15" fillId="0" borderId="0" xfId="21" applyNumberFormat="1" applyFont="1" applyFill="1" applyBorder="1">
      <alignment/>
      <protection/>
    </xf>
    <xf numFmtId="0" fontId="15" fillId="0" borderId="0" xfId="21" applyFont="1" applyFill="1" applyBorder="1">
      <alignment/>
      <protection/>
    </xf>
    <xf numFmtId="4" fontId="13" fillId="0" borderId="0" xfId="21" applyNumberFormat="1" applyFont="1" applyFill="1" applyBorder="1">
      <alignment/>
      <protection/>
    </xf>
    <xf numFmtId="14" fontId="16" fillId="0" borderId="0" xfId="21" applyNumberFormat="1" applyFont="1" applyAlignment="1">
      <alignment horizontal="left"/>
      <protection/>
    </xf>
    <xf numFmtId="0" fontId="7" fillId="0" borderId="0" xfId="21" applyFont="1" applyFill="1" applyBorder="1" applyAlignment="1">
      <alignment wrapText="1"/>
      <protection/>
    </xf>
    <xf numFmtId="4" fontId="7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Border="1">
      <alignment/>
      <protection/>
    </xf>
    <xf numFmtId="3" fontId="15" fillId="0" borderId="0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4" fontId="7" fillId="0" borderId="0" xfId="21" applyNumberFormat="1" applyFont="1" applyFill="1" applyBorder="1" applyAlignment="1">
      <alignment horizontal="right"/>
      <protection/>
    </xf>
    <xf numFmtId="199" fontId="7" fillId="0" borderId="2" xfId="21" applyNumberFormat="1" applyFont="1" applyBorder="1" applyAlignment="1">
      <alignment horizontal="center" vertical="center" wrapText="1"/>
      <protection/>
    </xf>
    <xf numFmtId="199" fontId="7" fillId="0" borderId="3" xfId="21" applyNumberFormat="1" applyFont="1" applyBorder="1" applyAlignment="1">
      <alignment horizontal="center" vertical="center" wrapText="1"/>
      <protection/>
    </xf>
    <xf numFmtId="49" fontId="7" fillId="2" borderId="4" xfId="21" applyNumberFormat="1" applyFont="1" applyFill="1" applyBorder="1" applyAlignment="1">
      <alignment/>
      <protection/>
    </xf>
    <xf numFmtId="3" fontId="7" fillId="2" borderId="5" xfId="21" applyNumberFormat="1" applyFont="1" applyFill="1" applyBorder="1" applyAlignment="1">
      <alignment horizontal="right"/>
      <protection/>
    </xf>
    <xf numFmtId="49" fontId="7" fillId="3" borderId="4" xfId="21" applyNumberFormat="1" applyFont="1" applyFill="1" applyBorder="1" applyAlignment="1">
      <alignment/>
      <protection/>
    </xf>
    <xf numFmtId="3" fontId="7" fillId="3" borderId="5" xfId="21" applyNumberFormat="1" applyFont="1" applyFill="1" applyBorder="1" applyAlignment="1">
      <alignment horizontal="right"/>
      <protection/>
    </xf>
    <xf numFmtId="49" fontId="7" fillId="0" borderId="4" xfId="21" applyNumberFormat="1" applyFont="1" applyBorder="1" applyAlignment="1">
      <alignment/>
      <protection/>
    </xf>
    <xf numFmtId="3" fontId="6" fillId="0" borderId="5" xfId="21" applyNumberFormat="1" applyFont="1" applyBorder="1">
      <alignment/>
      <protection/>
    </xf>
    <xf numFmtId="3" fontId="7" fillId="0" borderId="5" xfId="21" applyNumberFormat="1" applyFont="1" applyBorder="1" applyAlignment="1">
      <alignment horizontal="right"/>
      <protection/>
    </xf>
    <xf numFmtId="3" fontId="7" fillId="0" borderId="5" xfId="21" applyNumberFormat="1" applyFont="1" applyBorder="1">
      <alignment/>
      <protection/>
    </xf>
    <xf numFmtId="3" fontId="7" fillId="3" borderId="5" xfId="21" applyNumberFormat="1" applyFont="1" applyFill="1" applyBorder="1">
      <alignment/>
      <protection/>
    </xf>
    <xf numFmtId="49" fontId="6" fillId="0" borderId="4" xfId="21" applyNumberFormat="1" applyFont="1" applyFill="1" applyBorder="1" applyAlignment="1">
      <alignment/>
      <protection/>
    </xf>
    <xf numFmtId="3" fontId="6" fillId="0" borderId="5" xfId="21" applyNumberFormat="1" applyFont="1" applyFill="1" applyBorder="1">
      <alignment/>
      <protection/>
    </xf>
    <xf numFmtId="49" fontId="6" fillId="0" borderId="4" xfId="21" applyNumberFormat="1" applyFont="1" applyBorder="1" applyAlignment="1">
      <alignment/>
      <protection/>
    </xf>
    <xf numFmtId="49" fontId="7" fillId="2" borderId="6" xfId="21" applyNumberFormat="1" applyFont="1" applyFill="1" applyBorder="1" applyAlignment="1">
      <alignment/>
      <protection/>
    </xf>
    <xf numFmtId="49" fontId="7" fillId="2" borderId="7" xfId="21" applyNumberFormat="1" applyFont="1" applyFill="1" applyBorder="1" applyAlignment="1">
      <alignment/>
      <protection/>
    </xf>
    <xf numFmtId="3" fontId="7" fillId="2" borderId="7" xfId="21" applyNumberFormat="1" applyFont="1" applyFill="1" applyBorder="1">
      <alignment/>
      <protection/>
    </xf>
    <xf numFmtId="3" fontId="7" fillId="2" borderId="8" xfId="21" applyNumberFormat="1" applyFont="1" applyFill="1" applyBorder="1">
      <alignment/>
      <protection/>
    </xf>
    <xf numFmtId="199" fontId="7" fillId="0" borderId="9" xfId="21" applyNumberFormat="1" applyFont="1" applyFill="1" applyBorder="1" applyAlignment="1">
      <alignment horizontal="center" vertical="center" wrapText="1"/>
      <protection/>
    </xf>
    <xf numFmtId="199" fontId="7" fillId="0" borderId="2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Seši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75" zoomScaleNormal="75" workbookViewId="0" topLeftCell="A1">
      <selection activeCell="B8" sqref="B8"/>
    </sheetView>
  </sheetViews>
  <sheetFormatPr defaultColWidth="9.00390625" defaultRowHeight="12.75"/>
  <cols>
    <col min="1" max="1" width="9.125" style="4" customWidth="1"/>
    <col min="2" max="2" width="103.00390625" style="4" customWidth="1"/>
    <col min="3" max="3" width="15.75390625" style="4" hidden="1" customWidth="1"/>
    <col min="4" max="5" width="15.75390625" style="4" customWidth="1"/>
    <col min="6" max="6" width="15.75390625" style="38" customWidth="1"/>
    <col min="7" max="7" width="12.375" style="1" customWidth="1"/>
    <col min="8" max="8" width="15.75390625" style="30" customWidth="1"/>
    <col min="9" max="9" width="13.125" style="25" hidden="1" customWidth="1"/>
    <col min="10" max="11" width="15.75390625" style="23" hidden="1" customWidth="1"/>
    <col min="12" max="12" width="10.375" style="23" bestFit="1" customWidth="1"/>
    <col min="13" max="13" width="10.875" style="5" bestFit="1" customWidth="1"/>
    <col min="14" max="16384" width="9.125" style="4" customWidth="1"/>
  </cols>
  <sheetData>
    <row r="1" spans="1:13" s="22" customFormat="1" ht="15.75">
      <c r="A1" s="1" t="s">
        <v>7</v>
      </c>
      <c r="B1" s="2"/>
      <c r="C1" s="2"/>
      <c r="D1" s="3"/>
      <c r="F1" s="3" t="s">
        <v>8</v>
      </c>
      <c r="G1" s="1"/>
      <c r="H1" s="24"/>
      <c r="I1" s="35"/>
      <c r="J1" s="26"/>
      <c r="K1" s="26"/>
      <c r="L1" s="34"/>
      <c r="M1" s="5"/>
    </row>
    <row r="2" spans="1:13" s="22" customFormat="1" ht="15.75">
      <c r="A2" s="1" t="s">
        <v>67</v>
      </c>
      <c r="B2" s="2"/>
      <c r="C2" s="2"/>
      <c r="E2" s="3"/>
      <c r="F2" s="3" t="s">
        <v>9</v>
      </c>
      <c r="G2" s="1"/>
      <c r="H2" s="24"/>
      <c r="I2" s="35"/>
      <c r="J2" s="26"/>
      <c r="K2" s="26"/>
      <c r="L2" s="34"/>
      <c r="M2" s="5"/>
    </row>
    <row r="3" spans="1:13" s="22" customFormat="1" ht="15.75">
      <c r="A3" s="6" t="s">
        <v>10</v>
      </c>
      <c r="B3" s="2"/>
      <c r="C3" s="2"/>
      <c r="D3" s="2"/>
      <c r="E3" s="2"/>
      <c r="F3" s="20">
        <v>637006</v>
      </c>
      <c r="G3" s="1"/>
      <c r="H3" s="27"/>
      <c r="I3" s="35"/>
      <c r="J3" s="1"/>
      <c r="K3" s="1"/>
      <c r="L3" s="34"/>
      <c r="M3" s="5"/>
    </row>
    <row r="4" spans="1:11" ht="15.75">
      <c r="A4" s="7"/>
      <c r="B4" s="2"/>
      <c r="C4" s="2"/>
      <c r="D4" s="2"/>
      <c r="E4" s="2"/>
      <c r="F4" s="20">
        <v>637031</v>
      </c>
      <c r="H4" s="27"/>
      <c r="J4" s="1"/>
      <c r="K4" s="1"/>
    </row>
    <row r="5" spans="1:11" ht="16.5" thickBot="1">
      <c r="A5" s="7"/>
      <c r="B5" s="2"/>
      <c r="C5" s="2"/>
      <c r="D5" s="2"/>
      <c r="E5" s="2"/>
      <c r="F5" s="39" t="s">
        <v>0</v>
      </c>
      <c r="H5" s="27"/>
      <c r="J5" s="1"/>
      <c r="K5" s="1"/>
    </row>
    <row r="6" spans="1:13" ht="47.25">
      <c r="A6" s="76" t="s">
        <v>11</v>
      </c>
      <c r="B6" s="77"/>
      <c r="C6" s="58" t="s">
        <v>12</v>
      </c>
      <c r="D6" s="58" t="s">
        <v>63</v>
      </c>
      <c r="E6" s="58" t="s">
        <v>6</v>
      </c>
      <c r="F6" s="59" t="s">
        <v>5</v>
      </c>
      <c r="G6" s="52"/>
      <c r="H6" s="53"/>
      <c r="J6" s="28"/>
      <c r="K6" s="28"/>
      <c r="L6" s="29"/>
      <c r="M6" s="54"/>
    </row>
    <row r="7" spans="1:13" ht="15.75">
      <c r="A7" s="60" t="s">
        <v>13</v>
      </c>
      <c r="B7" s="8" t="s">
        <v>14</v>
      </c>
      <c r="C7" s="9">
        <f>C8+C11+C28+C32</f>
        <v>46731232</v>
      </c>
      <c r="D7" s="9">
        <v>47266761</v>
      </c>
      <c r="E7" s="9">
        <v>48416830</v>
      </c>
      <c r="F7" s="61">
        <v>47723668</v>
      </c>
      <c r="G7" s="42"/>
      <c r="H7" s="57"/>
      <c r="J7" s="31"/>
      <c r="K7" s="31"/>
      <c r="M7" s="54"/>
    </row>
    <row r="8" spans="1:13" ht="15.75">
      <c r="A8" s="62" t="s">
        <v>15</v>
      </c>
      <c r="B8" s="10" t="s">
        <v>1</v>
      </c>
      <c r="C8" s="11">
        <f>SUM(C9:C10)</f>
        <v>18688277</v>
      </c>
      <c r="D8" s="11">
        <v>18284180</v>
      </c>
      <c r="E8" s="11">
        <v>18155503</v>
      </c>
      <c r="F8" s="63">
        <v>17812017</v>
      </c>
      <c r="G8" s="42"/>
      <c r="H8" s="57"/>
      <c r="J8" s="31"/>
      <c r="K8" s="31"/>
      <c r="L8" s="32"/>
      <c r="M8" s="54"/>
    </row>
    <row r="9" spans="1:13" ht="15.75">
      <c r="A9" s="64" t="s">
        <v>16</v>
      </c>
      <c r="B9" s="13" t="s">
        <v>17</v>
      </c>
      <c r="C9" s="14">
        <v>17013600</v>
      </c>
      <c r="D9" s="14">
        <v>16591180</v>
      </c>
      <c r="E9" s="14">
        <v>16306308</v>
      </c>
      <c r="F9" s="65">
        <v>16030815</v>
      </c>
      <c r="G9" s="27"/>
      <c r="H9" s="27"/>
      <c r="J9" s="21"/>
      <c r="K9" s="21"/>
      <c r="L9" s="32"/>
      <c r="M9" s="54"/>
    </row>
    <row r="10" spans="1:13" ht="15.75">
      <c r="A10" s="64" t="s">
        <v>18</v>
      </c>
      <c r="B10" s="13" t="s">
        <v>19</v>
      </c>
      <c r="C10" s="14">
        <v>1674677</v>
      </c>
      <c r="D10" s="14">
        <v>1693000</v>
      </c>
      <c r="E10" s="14">
        <v>1849195</v>
      </c>
      <c r="F10" s="65">
        <v>1781202</v>
      </c>
      <c r="G10" s="27"/>
      <c r="H10" s="27"/>
      <c r="J10" s="21"/>
      <c r="K10" s="21"/>
      <c r="L10" s="32"/>
      <c r="M10" s="54"/>
    </row>
    <row r="11" spans="1:13" ht="15.75">
      <c r="A11" s="62" t="s">
        <v>20</v>
      </c>
      <c r="B11" s="10" t="s">
        <v>2</v>
      </c>
      <c r="C11" s="11">
        <f>C12+C18+C22+C23</f>
        <v>15863900</v>
      </c>
      <c r="D11" s="11">
        <v>16378242</v>
      </c>
      <c r="E11" s="11">
        <v>17776012</v>
      </c>
      <c r="F11" s="63">
        <v>18468139</v>
      </c>
      <c r="G11" s="42"/>
      <c r="H11" s="57"/>
      <c r="J11" s="31"/>
      <c r="K11" s="31"/>
      <c r="L11" s="32"/>
      <c r="M11" s="54"/>
    </row>
    <row r="12" spans="1:13" ht="15.75">
      <c r="A12" s="64" t="s">
        <v>21</v>
      </c>
      <c r="B12" s="12" t="s">
        <v>22</v>
      </c>
      <c r="C12" s="15">
        <f>SUM(C13:C17)</f>
        <v>3073974</v>
      </c>
      <c r="D12" s="15">
        <v>3586116</v>
      </c>
      <c r="E12" s="15">
        <v>4119806</v>
      </c>
      <c r="F12" s="66">
        <v>4421542</v>
      </c>
      <c r="G12" s="42"/>
      <c r="H12" s="57"/>
      <c r="J12" s="31"/>
      <c r="K12" s="31"/>
      <c r="L12" s="32"/>
      <c r="M12" s="54"/>
    </row>
    <row r="13" spans="1:13" ht="15.75">
      <c r="A13" s="64" t="s">
        <v>23</v>
      </c>
      <c r="B13" s="13" t="s">
        <v>24</v>
      </c>
      <c r="C13" s="14">
        <f>1130784+1</f>
        <v>1130785</v>
      </c>
      <c r="D13" s="14">
        <v>996315</v>
      </c>
      <c r="E13" s="14">
        <v>1243773</v>
      </c>
      <c r="F13" s="65">
        <v>1138739</v>
      </c>
      <c r="G13" s="27"/>
      <c r="H13" s="27"/>
      <c r="J13" s="21"/>
      <c r="K13" s="21"/>
      <c r="L13" s="32"/>
      <c r="M13" s="54"/>
    </row>
    <row r="14" spans="1:13" ht="15.75">
      <c r="A14" s="64" t="s">
        <v>25</v>
      </c>
      <c r="B14" s="13" t="s">
        <v>26</v>
      </c>
      <c r="C14" s="14">
        <v>756996</v>
      </c>
      <c r="D14" s="14">
        <v>671095</v>
      </c>
      <c r="E14" s="14">
        <v>828850</v>
      </c>
      <c r="F14" s="65">
        <v>790763</v>
      </c>
      <c r="G14" s="27"/>
      <c r="H14" s="27"/>
      <c r="J14" s="21"/>
      <c r="K14" s="21"/>
      <c r="L14" s="32"/>
      <c r="M14" s="54"/>
    </row>
    <row r="15" spans="1:13" ht="15.75">
      <c r="A15" s="64" t="s">
        <v>27</v>
      </c>
      <c r="B15" s="13" t="s">
        <v>28</v>
      </c>
      <c r="C15" s="14">
        <v>369160</v>
      </c>
      <c r="D15" s="14">
        <v>326704</v>
      </c>
      <c r="E15" s="14">
        <v>375615</v>
      </c>
      <c r="F15" s="65">
        <v>350007</v>
      </c>
      <c r="G15" s="27"/>
      <c r="H15" s="27"/>
      <c r="J15" s="21"/>
      <c r="K15" s="21"/>
      <c r="L15" s="32"/>
      <c r="M15" s="54"/>
    </row>
    <row r="16" spans="1:13" ht="15.75">
      <c r="A16" s="64" t="s">
        <v>29</v>
      </c>
      <c r="B16" s="13" t="s">
        <v>30</v>
      </c>
      <c r="C16" s="14">
        <v>224922</v>
      </c>
      <c r="D16" s="14">
        <v>272060</v>
      </c>
      <c r="E16" s="14">
        <v>304690</v>
      </c>
      <c r="F16" s="65">
        <v>281887</v>
      </c>
      <c r="G16" s="27"/>
      <c r="H16" s="27"/>
      <c r="J16" s="21"/>
      <c r="K16" s="21"/>
      <c r="L16" s="32"/>
      <c r="M16" s="54"/>
    </row>
    <row r="17" spans="1:13" ht="15.75">
      <c r="A17" s="64" t="s">
        <v>31</v>
      </c>
      <c r="B17" s="13" t="s">
        <v>32</v>
      </c>
      <c r="C17" s="14">
        <v>592111</v>
      </c>
      <c r="D17" s="14">
        <v>1319942</v>
      </c>
      <c r="E17" s="14">
        <v>1366878</v>
      </c>
      <c r="F17" s="65">
        <v>1860146</v>
      </c>
      <c r="G17" s="27"/>
      <c r="H17" s="27"/>
      <c r="J17" s="21"/>
      <c r="K17" s="21"/>
      <c r="L17" s="32"/>
      <c r="M17" s="54"/>
    </row>
    <row r="18" spans="1:13" ht="15.75">
      <c r="A18" s="64" t="s">
        <v>33</v>
      </c>
      <c r="B18" s="12" t="s">
        <v>34</v>
      </c>
      <c r="C18" s="16">
        <f>SUM(C19:C21)</f>
        <v>5378577</v>
      </c>
      <c r="D18" s="16">
        <v>4956804</v>
      </c>
      <c r="E18" s="16">
        <v>5283224</v>
      </c>
      <c r="F18" s="67">
        <v>5642242</v>
      </c>
      <c r="G18" s="42"/>
      <c r="H18" s="42"/>
      <c r="J18" s="33"/>
      <c r="K18" s="33"/>
      <c r="L18" s="32"/>
      <c r="M18" s="54"/>
    </row>
    <row r="19" spans="1:13" ht="15.75">
      <c r="A19" s="64" t="s">
        <v>35</v>
      </c>
      <c r="B19" s="13" t="s">
        <v>36</v>
      </c>
      <c r="C19" s="14">
        <f>1764511+1</f>
        <v>1764512</v>
      </c>
      <c r="D19" s="14">
        <v>1301182</v>
      </c>
      <c r="E19" s="14">
        <v>1265037</v>
      </c>
      <c r="F19" s="65">
        <v>1690010</v>
      </c>
      <c r="G19" s="27"/>
      <c r="H19" s="27"/>
      <c r="J19" s="21"/>
      <c r="K19" s="21"/>
      <c r="L19" s="32"/>
      <c r="M19" s="54"/>
    </row>
    <row r="20" spans="1:13" ht="15.75">
      <c r="A20" s="64" t="s">
        <v>37</v>
      </c>
      <c r="B20" s="13" t="s">
        <v>38</v>
      </c>
      <c r="C20" s="14">
        <v>3604171</v>
      </c>
      <c r="D20" s="14">
        <v>3644464</v>
      </c>
      <c r="E20" s="14">
        <v>3961590</v>
      </c>
      <c r="F20" s="65">
        <v>3892549</v>
      </c>
      <c r="G20" s="27"/>
      <c r="H20" s="27"/>
      <c r="J20" s="21"/>
      <c r="K20" s="21"/>
      <c r="L20" s="32"/>
      <c r="M20" s="54"/>
    </row>
    <row r="21" spans="1:13" ht="15.75">
      <c r="A21" s="64" t="s">
        <v>39</v>
      </c>
      <c r="B21" s="13" t="s">
        <v>40</v>
      </c>
      <c r="C21" s="14">
        <v>9894</v>
      </c>
      <c r="D21" s="14">
        <v>11158</v>
      </c>
      <c r="E21" s="14">
        <v>56597</v>
      </c>
      <c r="F21" s="65">
        <v>59683</v>
      </c>
      <c r="G21" s="27"/>
      <c r="H21" s="27"/>
      <c r="J21" s="21"/>
      <c r="K21" s="21"/>
      <c r="L21" s="32"/>
      <c r="M21" s="54"/>
    </row>
    <row r="22" spans="1:13" ht="15.75">
      <c r="A22" s="64" t="s">
        <v>41</v>
      </c>
      <c r="B22" s="12" t="s">
        <v>42</v>
      </c>
      <c r="C22" s="16">
        <v>1553764</v>
      </c>
      <c r="D22" s="16">
        <v>1301581</v>
      </c>
      <c r="E22" s="16">
        <v>1444483</v>
      </c>
      <c r="F22" s="67">
        <v>1218197</v>
      </c>
      <c r="G22" s="42"/>
      <c r="H22" s="42"/>
      <c r="J22" s="33"/>
      <c r="K22" s="33"/>
      <c r="L22" s="32"/>
      <c r="M22" s="54"/>
    </row>
    <row r="23" spans="1:13" ht="15.75">
      <c r="A23" s="64" t="s">
        <v>43</v>
      </c>
      <c r="B23" s="12" t="s">
        <v>44</v>
      </c>
      <c r="C23" s="16">
        <f>SUM(C24:C27)</f>
        <v>5857585</v>
      </c>
      <c r="D23" s="16">
        <v>6533741</v>
      </c>
      <c r="E23" s="16">
        <v>6928499</v>
      </c>
      <c r="F23" s="67">
        <v>7186158</v>
      </c>
      <c r="G23" s="42"/>
      <c r="H23" s="42"/>
      <c r="J23" s="33"/>
      <c r="K23" s="33"/>
      <c r="L23" s="32"/>
      <c r="M23" s="54"/>
    </row>
    <row r="24" spans="1:13" ht="15.75">
      <c r="A24" s="64" t="s">
        <v>45</v>
      </c>
      <c r="B24" s="13" t="s">
        <v>46</v>
      </c>
      <c r="C24" s="14">
        <v>100988</v>
      </c>
      <c r="D24" s="14">
        <v>106510</v>
      </c>
      <c r="E24" s="14">
        <v>169707</v>
      </c>
      <c r="F24" s="65">
        <v>116645</v>
      </c>
      <c r="G24" s="27"/>
      <c r="H24" s="27"/>
      <c r="J24" s="21"/>
      <c r="K24" s="21"/>
      <c r="L24" s="32"/>
      <c r="M24" s="54"/>
    </row>
    <row r="25" spans="1:13" ht="15.75">
      <c r="A25" s="64" t="s">
        <v>47</v>
      </c>
      <c r="B25" s="13" t="s">
        <v>48</v>
      </c>
      <c r="C25" s="14">
        <v>326682</v>
      </c>
      <c r="D25" s="14">
        <v>392266</v>
      </c>
      <c r="E25" s="14">
        <v>425894</v>
      </c>
      <c r="F25" s="65">
        <v>455949</v>
      </c>
      <c r="G25" s="27"/>
      <c r="H25" s="27"/>
      <c r="J25" s="21"/>
      <c r="K25" s="21"/>
      <c r="L25" s="32"/>
      <c r="M25" s="54"/>
    </row>
    <row r="26" spans="1:13" ht="15.75">
      <c r="A26" s="64" t="s">
        <v>49</v>
      </c>
      <c r="B26" s="13" t="s">
        <v>50</v>
      </c>
      <c r="C26" s="17">
        <f>493000+47300</f>
        <v>540300</v>
      </c>
      <c r="D26" s="17">
        <v>566898</v>
      </c>
      <c r="E26" s="17">
        <v>546438</v>
      </c>
      <c r="F26" s="65">
        <v>550056</v>
      </c>
      <c r="G26" s="27"/>
      <c r="H26" s="27"/>
      <c r="J26" s="21"/>
      <c r="K26" s="21"/>
      <c r="L26" s="32"/>
      <c r="M26" s="54"/>
    </row>
    <row r="27" spans="1:13" ht="15.75">
      <c r="A27" s="64" t="s">
        <v>51</v>
      </c>
      <c r="B27" s="13" t="s">
        <v>52</v>
      </c>
      <c r="C27" s="14">
        <f>4889616-1</f>
        <v>4889615</v>
      </c>
      <c r="D27" s="14">
        <v>5468067</v>
      </c>
      <c r="E27" s="14">
        <v>5786460</v>
      </c>
      <c r="F27" s="65">
        <v>6063508</v>
      </c>
      <c r="G27" s="27"/>
      <c r="H27" s="27"/>
      <c r="J27" s="21"/>
      <c r="K27" s="21"/>
      <c r="L27" s="32"/>
      <c r="M27" s="54"/>
    </row>
    <row r="28" spans="1:13" ht="15.75">
      <c r="A28" s="62" t="s">
        <v>53</v>
      </c>
      <c r="B28" s="10" t="s">
        <v>3</v>
      </c>
      <c r="C28" s="18">
        <f>SUM(C29:C31)</f>
        <v>11646855</v>
      </c>
      <c r="D28" s="18">
        <v>11988909</v>
      </c>
      <c r="E28" s="18">
        <v>11480701</v>
      </c>
      <c r="F28" s="68">
        <v>10683409</v>
      </c>
      <c r="G28" s="42"/>
      <c r="H28" s="42"/>
      <c r="J28" s="33"/>
      <c r="K28" s="33"/>
      <c r="L28" s="32"/>
      <c r="M28" s="54"/>
    </row>
    <row r="29" spans="1:13" ht="15.75">
      <c r="A29" s="64" t="s">
        <v>54</v>
      </c>
      <c r="B29" s="13" t="s">
        <v>55</v>
      </c>
      <c r="C29" s="14">
        <f>8642994-540300</f>
        <v>8102694</v>
      </c>
      <c r="D29" s="14">
        <v>8737903</v>
      </c>
      <c r="E29" s="14">
        <v>8600031</v>
      </c>
      <c r="F29" s="65">
        <v>7941373</v>
      </c>
      <c r="G29" s="27"/>
      <c r="H29" s="27"/>
      <c r="J29" s="21"/>
      <c r="K29" s="21"/>
      <c r="L29" s="32"/>
      <c r="M29" s="54"/>
    </row>
    <row r="30" spans="1:13" ht="15.75">
      <c r="A30" s="64" t="s">
        <v>56</v>
      </c>
      <c r="B30" s="13" t="s">
        <v>57</v>
      </c>
      <c r="C30" s="14">
        <v>2434161</v>
      </c>
      <c r="D30" s="14">
        <v>2611278</v>
      </c>
      <c r="E30" s="14">
        <v>2360067</v>
      </c>
      <c r="F30" s="65">
        <v>2234405</v>
      </c>
      <c r="G30" s="27"/>
      <c r="H30" s="27"/>
      <c r="J30" s="21"/>
      <c r="K30" s="21"/>
      <c r="L30" s="32"/>
      <c r="M30" s="54"/>
    </row>
    <row r="31" spans="1:13" ht="15.75">
      <c r="A31" s="64" t="s">
        <v>58</v>
      </c>
      <c r="B31" s="13" t="s">
        <v>59</v>
      </c>
      <c r="C31" s="14">
        <v>1110000</v>
      </c>
      <c r="D31" s="14">
        <v>639728</v>
      </c>
      <c r="E31" s="14">
        <v>520603</v>
      </c>
      <c r="F31" s="65">
        <v>507631</v>
      </c>
      <c r="G31" s="27"/>
      <c r="H31" s="27"/>
      <c r="J31" s="21"/>
      <c r="K31" s="21"/>
      <c r="L31" s="32"/>
      <c r="M31" s="54"/>
    </row>
    <row r="32" spans="1:13" ht="15.75">
      <c r="A32" s="62" t="s">
        <v>60</v>
      </c>
      <c r="B32" s="10" t="s">
        <v>4</v>
      </c>
      <c r="C32" s="18">
        <f>SUM(C33:C35)</f>
        <v>532200</v>
      </c>
      <c r="D32" s="18">
        <v>615430</v>
      </c>
      <c r="E32" s="18">
        <v>1004614</v>
      </c>
      <c r="F32" s="68">
        <v>760103</v>
      </c>
      <c r="G32" s="42"/>
      <c r="H32" s="42"/>
      <c r="J32" s="33"/>
      <c r="K32" s="33"/>
      <c r="L32" s="32"/>
      <c r="M32" s="54"/>
    </row>
    <row r="33" spans="1:13" ht="15.75">
      <c r="A33" s="69" t="s">
        <v>61</v>
      </c>
      <c r="B33" s="19" t="s">
        <v>66</v>
      </c>
      <c r="C33" s="14">
        <v>9700</v>
      </c>
      <c r="D33" s="17">
        <v>162700</v>
      </c>
      <c r="E33" s="17">
        <v>427383</v>
      </c>
      <c r="F33" s="70">
        <v>406000</v>
      </c>
      <c r="G33" s="27"/>
      <c r="H33" s="27"/>
      <c r="J33" s="21"/>
      <c r="K33" s="21"/>
      <c r="L33" s="32"/>
      <c r="M33" s="54"/>
    </row>
    <row r="34" spans="1:13" ht="15.75">
      <c r="A34" s="71" t="s">
        <v>61</v>
      </c>
      <c r="B34" s="19" t="s">
        <v>64</v>
      </c>
      <c r="C34" s="14">
        <v>372000</v>
      </c>
      <c r="D34" s="14">
        <v>295258</v>
      </c>
      <c r="E34" s="14">
        <v>419700</v>
      </c>
      <c r="F34" s="65">
        <v>220118</v>
      </c>
      <c r="G34" s="27"/>
      <c r="H34" s="27"/>
      <c r="J34" s="21"/>
      <c r="K34" s="21"/>
      <c r="L34" s="32"/>
      <c r="M34" s="54"/>
    </row>
    <row r="35" spans="1:13" ht="15.75">
      <c r="A35" s="71" t="s">
        <v>61</v>
      </c>
      <c r="B35" s="19" t="s">
        <v>65</v>
      </c>
      <c r="C35" s="14">
        <v>150500</v>
      </c>
      <c r="D35" s="14">
        <v>157472</v>
      </c>
      <c r="E35" s="14">
        <v>157531</v>
      </c>
      <c r="F35" s="65">
        <v>133985</v>
      </c>
      <c r="G35" s="27"/>
      <c r="H35" s="27"/>
      <c r="J35" s="21"/>
      <c r="K35" s="21"/>
      <c r="L35" s="32"/>
      <c r="M35" s="54"/>
    </row>
    <row r="36" spans="1:13" ht="16.5" thickBot="1">
      <c r="A36" s="72" t="s">
        <v>62</v>
      </c>
      <c r="B36" s="73"/>
      <c r="C36" s="74">
        <f>C8+C11+C28+C32</f>
        <v>46731232</v>
      </c>
      <c r="D36" s="74">
        <v>47266761</v>
      </c>
      <c r="E36" s="74">
        <v>48416830</v>
      </c>
      <c r="F36" s="75">
        <v>47723668</v>
      </c>
      <c r="G36" s="42"/>
      <c r="H36" s="42"/>
      <c r="I36" s="50"/>
      <c r="J36" s="50"/>
      <c r="K36" s="50"/>
      <c r="L36" s="50"/>
      <c r="M36" s="50"/>
    </row>
    <row r="37" spans="1:13" ht="15.75">
      <c r="A37" s="2"/>
      <c r="B37" s="2"/>
      <c r="C37" s="20"/>
      <c r="D37" s="20"/>
      <c r="E37" s="20"/>
      <c r="F37" s="20"/>
      <c r="G37" s="36"/>
      <c r="H37" s="37"/>
      <c r="J37" s="21"/>
      <c r="K37" s="21"/>
      <c r="M37" s="54"/>
    </row>
    <row r="38" spans="1:13" s="45" customFormat="1" ht="15.75">
      <c r="A38" s="7"/>
      <c r="B38" s="39"/>
      <c r="C38" s="40"/>
      <c r="D38" s="40"/>
      <c r="E38" s="40"/>
      <c r="F38" s="40"/>
      <c r="G38" s="41"/>
      <c r="H38" s="42"/>
      <c r="I38" s="43"/>
      <c r="J38" s="33"/>
      <c r="K38" s="33"/>
      <c r="L38" s="44"/>
      <c r="M38" s="55"/>
    </row>
    <row r="39" spans="1:13" ht="15.75">
      <c r="A39" s="2"/>
      <c r="B39" s="2"/>
      <c r="C39" s="20"/>
      <c r="D39" s="20"/>
      <c r="E39" s="20"/>
      <c r="F39" s="20"/>
      <c r="H39" s="27"/>
      <c r="J39" s="21"/>
      <c r="K39" s="21"/>
      <c r="M39" s="54"/>
    </row>
    <row r="40" spans="1:13" s="45" customFormat="1" ht="15.75">
      <c r="A40" s="7"/>
      <c r="B40" s="39"/>
      <c r="C40" s="40"/>
      <c r="D40" s="40"/>
      <c r="E40" s="40"/>
      <c r="F40" s="40"/>
      <c r="G40" s="41"/>
      <c r="H40" s="42"/>
      <c r="I40" s="43"/>
      <c r="J40" s="33"/>
      <c r="K40" s="33"/>
      <c r="L40" s="44"/>
      <c r="M40" s="55"/>
    </row>
    <row r="41" spans="1:13" s="45" customFormat="1" ht="15.75">
      <c r="A41" s="7"/>
      <c r="B41" s="39"/>
      <c r="C41" s="40"/>
      <c r="D41" s="40"/>
      <c r="E41" s="40"/>
      <c r="F41" s="40"/>
      <c r="G41" s="41"/>
      <c r="H41" s="42"/>
      <c r="I41" s="43"/>
      <c r="J41" s="33"/>
      <c r="K41" s="33"/>
      <c r="L41" s="44"/>
      <c r="M41" s="55"/>
    </row>
    <row r="42" spans="1:13" ht="15.75">
      <c r="A42" s="2"/>
      <c r="B42" s="39"/>
      <c r="C42" s="40"/>
      <c r="D42" s="40"/>
      <c r="E42" s="40"/>
      <c r="F42" s="40"/>
      <c r="G42" s="21"/>
      <c r="H42" s="27"/>
      <c r="J42" s="21"/>
      <c r="K42" s="21"/>
      <c r="M42" s="54"/>
    </row>
    <row r="43" spans="2:13" s="22" customFormat="1" ht="15.75">
      <c r="B43" s="2"/>
      <c r="C43" s="2"/>
      <c r="D43" s="20"/>
      <c r="E43" s="20"/>
      <c r="F43" s="20"/>
      <c r="G43" s="1"/>
      <c r="H43" s="32"/>
      <c r="I43" s="35"/>
      <c r="J43" s="35"/>
      <c r="K43" s="35"/>
      <c r="L43" s="34"/>
      <c r="M43" s="54"/>
    </row>
    <row r="44" spans="2:13" s="22" customFormat="1" ht="15.75">
      <c r="B44" s="2"/>
      <c r="C44" s="2"/>
      <c r="D44" s="20"/>
      <c r="E44" s="20"/>
      <c r="F44" s="20"/>
      <c r="G44" s="1"/>
      <c r="H44" s="32"/>
      <c r="I44" s="35"/>
      <c r="J44" s="35"/>
      <c r="K44" s="35"/>
      <c r="L44" s="34"/>
      <c r="M44" s="54"/>
    </row>
    <row r="45" spans="2:13" s="22" customFormat="1" ht="15.75">
      <c r="B45" s="39"/>
      <c r="C45" s="7"/>
      <c r="D45" s="40"/>
      <c r="E45" s="40"/>
      <c r="F45" s="40"/>
      <c r="G45" s="1"/>
      <c r="H45" s="32"/>
      <c r="I45" s="35"/>
      <c r="J45" s="35"/>
      <c r="K45" s="35"/>
      <c r="L45" s="34"/>
      <c r="M45" s="54"/>
    </row>
    <row r="46" spans="2:13" s="22" customFormat="1" ht="15.75">
      <c r="B46" s="2"/>
      <c r="C46" s="2"/>
      <c r="D46" s="20"/>
      <c r="E46" s="20"/>
      <c r="F46" s="20"/>
      <c r="G46" s="1"/>
      <c r="H46" s="32"/>
      <c r="I46" s="35"/>
      <c r="J46" s="35"/>
      <c r="K46" s="35"/>
      <c r="L46" s="34"/>
      <c r="M46" s="54"/>
    </row>
    <row r="47" spans="2:13" s="22" customFormat="1" ht="15.75">
      <c r="B47" s="39"/>
      <c r="C47" s="2"/>
      <c r="D47" s="20"/>
      <c r="E47" s="20"/>
      <c r="F47" s="20"/>
      <c r="G47" s="1"/>
      <c r="H47" s="32"/>
      <c r="I47" s="35"/>
      <c r="J47" s="34"/>
      <c r="K47" s="34"/>
      <c r="L47" s="34"/>
      <c r="M47" s="54"/>
    </row>
    <row r="48" spans="2:13" s="22" customFormat="1" ht="15.75">
      <c r="B48" s="3"/>
      <c r="C48" s="2"/>
      <c r="D48" s="20"/>
      <c r="E48" s="20"/>
      <c r="F48" s="20"/>
      <c r="G48" s="1"/>
      <c r="H48" s="32"/>
      <c r="I48" s="35"/>
      <c r="J48" s="34"/>
      <c r="K48" s="34"/>
      <c r="L48" s="34"/>
      <c r="M48" s="54"/>
    </row>
    <row r="49" spans="2:13" s="22" customFormat="1" ht="15.75">
      <c r="B49" s="3"/>
      <c r="C49" s="2"/>
      <c r="D49" s="20"/>
      <c r="E49" s="20"/>
      <c r="F49" s="2"/>
      <c r="G49" s="1"/>
      <c r="H49" s="32"/>
      <c r="I49" s="35"/>
      <c r="J49" s="34"/>
      <c r="K49" s="34"/>
      <c r="L49" s="34"/>
      <c r="M49" s="54"/>
    </row>
    <row r="50" spans="2:13" s="46" customFormat="1" ht="15.75">
      <c r="B50" s="39"/>
      <c r="C50" s="7"/>
      <c r="D50" s="40"/>
      <c r="E50" s="40"/>
      <c r="F50" s="40"/>
      <c r="G50" s="41"/>
      <c r="H50" s="47"/>
      <c r="I50" s="48"/>
      <c r="J50" s="49"/>
      <c r="K50" s="49"/>
      <c r="L50" s="49"/>
      <c r="M50" s="55"/>
    </row>
    <row r="51" spans="3:13" s="22" customFormat="1" ht="15.75">
      <c r="C51" s="2"/>
      <c r="D51" s="20"/>
      <c r="E51" s="20"/>
      <c r="F51" s="20"/>
      <c r="G51" s="1"/>
      <c r="H51" s="32"/>
      <c r="I51" s="35"/>
      <c r="J51" s="34"/>
      <c r="K51" s="34"/>
      <c r="L51" s="34"/>
      <c r="M51" s="54"/>
    </row>
    <row r="52" spans="2:13" s="2" customFormat="1" ht="15.75">
      <c r="B52" s="39"/>
      <c r="E52" s="40"/>
      <c r="F52" s="40"/>
      <c r="G52" s="33"/>
      <c r="H52" s="42"/>
      <c r="I52" s="21"/>
      <c r="J52" s="1"/>
      <c r="K52" s="1"/>
      <c r="L52" s="1"/>
      <c r="M52" s="56"/>
    </row>
    <row r="53" spans="2:13" ht="18.75">
      <c r="B53" s="51"/>
      <c r="M53" s="54"/>
    </row>
    <row r="54" ht="15.75">
      <c r="M54" s="54"/>
    </row>
    <row r="55" ht="15.75">
      <c r="M55" s="54"/>
    </row>
    <row r="56" ht="15.75">
      <c r="M56" s="54"/>
    </row>
  </sheetData>
  <mergeCells count="1">
    <mergeCell ref="A6:B6"/>
  </mergeCells>
  <printOptions horizontalCentered="1"/>
  <pageMargins left="0.15748031496062992" right="0.15748031496062992" top="0.89" bottom="0.7874015748031497" header="0.5118110236220472" footer="0.5118110236220472"/>
  <pageSetup horizontalDpi="600" verticalDpi="600" orientation="landscape" paperSize="9" scale="80" r:id="rId1"/>
  <headerFooter alignWithMargins="0">
    <oddHeader>&amp;R&amp;12 Príloha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VsZP</dc:creator>
  <cp:keywords/>
  <dc:description/>
  <cp:lastModifiedBy>koutunova</cp:lastModifiedBy>
  <cp:lastPrinted>2006-11-29T07:44:17Z</cp:lastPrinted>
  <dcterms:created xsi:type="dcterms:W3CDTF">2003-10-28T06:35:00Z</dcterms:created>
  <dcterms:modified xsi:type="dcterms:W3CDTF">2006-12-04T13:18:26Z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