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8670" activeTab="0"/>
  </bookViews>
  <sheets>
    <sheet name="2004-2005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<sst xmlns="http://schemas.openxmlformats.org/spreadsheetml/2006/main" count="52" uniqueCount="46">
  <si>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Cestovný pas</t>
  </si>
  <si>
    <t>Povolenie na pobyt - IDK</t>
  </si>
  <si>
    <t>Povolenie na pobyt - nálepka</t>
  </si>
  <si>
    <t>Vízum</t>
  </si>
  <si>
    <t>Európsky zbrojný pas</t>
  </si>
  <si>
    <t>Vodičský preukaz</t>
  </si>
  <si>
    <t>Druh dokladu</t>
  </si>
  <si>
    <t>P. č.</t>
  </si>
  <si>
    <t>ID - karta</t>
  </si>
  <si>
    <t>Rekapitulácia</t>
  </si>
  <si>
    <t>Náklady na čistopisy dokladov</t>
  </si>
  <si>
    <t>Predpokladané príjmy zo správnych poplatkov</t>
  </si>
  <si>
    <t>Rozdiel</t>
  </si>
  <si>
    <t>Celkom</t>
  </si>
  <si>
    <t>1.</t>
  </si>
  <si>
    <t>2.</t>
  </si>
  <si>
    <t>3.</t>
  </si>
  <si>
    <t>4.</t>
  </si>
  <si>
    <t>5.</t>
  </si>
  <si>
    <t>6.</t>
  </si>
  <si>
    <t>7.</t>
  </si>
  <si>
    <t>8.</t>
  </si>
  <si>
    <t>Osvedčenie o evidencii</t>
  </si>
  <si>
    <t>Poznámka k položke por.č.7:</t>
  </si>
  <si>
    <t xml:space="preserve">vydanie z úradnej moci pri skončení platnosti OP a to bezplatne. </t>
  </si>
  <si>
    <t>Poznámka k položke por.č.6:</t>
  </si>
  <si>
    <t>Výdaj dokladov v roku 2005  /ks/</t>
  </si>
  <si>
    <t>Náklady  na 1 ks čistopisu dokladu         /Sk/</t>
  </si>
  <si>
    <t>Správne poplatky za 1 ks vydaného dokladu      /Sk/</t>
  </si>
  <si>
    <t>Príjem štátneho rozpočtu za správne poplatky spolu  za vydané doklady                               /Sk/</t>
  </si>
  <si>
    <t>250 až 4 000</t>
  </si>
  <si>
    <t>0 až 4000</t>
  </si>
  <si>
    <t>0 až 100</t>
  </si>
  <si>
    <t xml:space="preserve">Nie je možné rátať fixne na každý kus čistopisu občianskeho preukazu správny poplatok 100 (150) Sk, nakoľko vo väčšine prípadov ide o </t>
  </si>
  <si>
    <t>CELKOM /Sk/</t>
  </si>
  <si>
    <t>Náklady na čistopisy - vydané doklady spolu                          /Sk/</t>
  </si>
  <si>
    <t>Náklady na čistopisy osobných dokladov a príjmy zo správnych poplatkov na roky 2004 - 2005</t>
  </si>
  <si>
    <t>Výdaj dokladov v roku 2004  /ks/</t>
  </si>
  <si>
    <t>Ostatné náklady</t>
  </si>
  <si>
    <t>9.</t>
  </si>
  <si>
    <t xml:space="preserve">               Príloha č. 1a</t>
  </si>
  <si>
    <t>Poznámka k položke por.č.9:</t>
  </si>
  <si>
    <t xml:space="preserve">V porovnaní s rokom 2004 sa zvýšil počet prijatých žiadostí o vybavenie cestovného pasu, ako aj počet vydaných cestovných pasov o 50%. </t>
  </si>
  <si>
    <t>V NPC bolo v roku 2005 personalizovaných celkom 499 949 cestovných pasov, z toho bolo 65 222 nepodarkov</t>
  </si>
  <si>
    <t xml:space="preserve">Nie je možné rátať fixne na každý kus čistopisu osvedčenia o evidencii 1 000  Sk, nakoľko v závislosti od konkrétneho prípadu je poplatok vo výške 1 000,- Sk pri prihlásení vozidla </t>
  </si>
  <si>
    <t xml:space="preserve">do evidencie alebo za zápis ďalšieho držiteľa vozidla, 2 000,- Sk pri prihlásení vozidla do evidencir vrátane vydania TEČ, 150,-Sk v ostatných prípadoch. 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</si>
</sst>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#,##0.00\ _S_k"/>
    <numFmt numFmtId="166" formatCode="[$-41B]d\.\ mmmm\ yyyy"/>
  </numFmts>
  <fonts count="12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3" fillId="0" borderId="19" xfId="0" applyNumberFormat="1" applyFont="1" applyBorder="1" applyAlignment="1">
      <alignment/>
    </xf>
    <xf numFmtId="2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" fontId="3" fillId="0" borderId="21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4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2" fillId="0" borderId="36" xfId="0" applyFont="1" applyBorder="1" applyAlignment="1">
      <alignment horizontal="center" vertic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="90" zoomScaleNormal="90" workbookViewId="0" topLeftCell="A7">
      <selection activeCell="B29" sqref="B29"/>
    </sheetView>
  </sheetViews>
  <sheetFormatPr defaultColWidth="9.140625" defaultRowHeight="12.75"/>
  <cols>
    <col min="1" max="1" width="2.421875" style="10" customWidth="1"/>
    <col min="2" max="2" width="22.00390625" style="0" customWidth="1"/>
    <col min="3" max="4" width="11.7109375" style="0" customWidth="1"/>
    <col min="5" max="5" width="10.7109375" style="0" customWidth="1"/>
    <col min="6" max="6" width="12.28125" style="0" bestFit="1" customWidth="1"/>
    <col min="7" max="7" width="13.7109375" style="0" customWidth="1"/>
    <col min="8" max="8" width="11.7109375" style="0" customWidth="1"/>
    <col min="9" max="9" width="11.28125" style="0" customWidth="1"/>
    <col min="10" max="10" width="10.7109375" style="0" customWidth="1"/>
    <col min="11" max="11" width="11.28125" style="0" customWidth="1"/>
    <col min="12" max="12" width="13.7109375" style="0" customWidth="1"/>
    <col min="15" max="15" width="9.57421875" style="0" bestFit="1" customWidth="1"/>
    <col min="17" max="17" width="12.140625" style="0" bestFit="1" customWidth="1"/>
    <col min="20" max="20" width="9.57421875" style="0" bestFit="1" customWidth="1"/>
    <col min="22" max="22" width="12.140625" style="0" bestFit="1" customWidth="1"/>
  </cols>
  <sheetData>
    <row r="1" ht="15.75">
      <c r="K1" s="70" t="s">
        <v>40</v>
      </c>
    </row>
    <row r="2" ht="12.75">
      <c r="L2" s="56"/>
    </row>
    <row r="3" ht="12.75">
      <c r="L3" s="56"/>
    </row>
    <row r="4" spans="3:9" ht="12.75" customHeight="1">
      <c r="C4" s="25" t="s">
        <v>36</v>
      </c>
      <c r="D4" s="24"/>
      <c r="E4" s="24"/>
      <c r="F4" s="24"/>
      <c r="G4" s="24"/>
      <c r="H4" s="24"/>
      <c r="I4" s="24"/>
    </row>
    <row r="5" ht="9" customHeight="1" thickBot="1"/>
    <row r="6" spans="1:12" ht="13.5" customHeight="1" thickBot="1">
      <c r="A6" s="79" t="s">
        <v>7</v>
      </c>
      <c r="B6" s="81" t="s">
        <v>6</v>
      </c>
      <c r="C6" s="76">
        <v>2004</v>
      </c>
      <c r="D6" s="77"/>
      <c r="E6" s="77"/>
      <c r="F6" s="77"/>
      <c r="G6" s="78"/>
      <c r="H6" s="76">
        <v>2005</v>
      </c>
      <c r="I6" s="77"/>
      <c r="J6" s="77"/>
      <c r="K6" s="77"/>
      <c r="L6" s="78"/>
    </row>
    <row r="7" spans="1:12" s="1" customFormat="1" ht="63" customHeight="1" thickBot="1">
      <c r="A7" s="80"/>
      <c r="B7" s="82"/>
      <c r="C7" s="4" t="s">
        <v>37</v>
      </c>
      <c r="D7" s="5" t="s">
        <v>27</v>
      </c>
      <c r="E7" s="5" t="s">
        <v>35</v>
      </c>
      <c r="F7" s="5" t="s">
        <v>28</v>
      </c>
      <c r="G7" s="6" t="s">
        <v>29</v>
      </c>
      <c r="H7" s="4" t="s">
        <v>26</v>
      </c>
      <c r="I7" s="5" t="s">
        <v>27</v>
      </c>
      <c r="J7" s="5" t="s">
        <v>35</v>
      </c>
      <c r="K7" s="5" t="s">
        <v>28</v>
      </c>
      <c r="L7" s="6" t="s">
        <v>29</v>
      </c>
    </row>
    <row r="8" spans="1:12" ht="16.5" customHeight="1" thickTop="1">
      <c r="A8" s="11" t="s">
        <v>14</v>
      </c>
      <c r="B8" s="8" t="s">
        <v>0</v>
      </c>
      <c r="C8" s="59">
        <v>242726</v>
      </c>
      <c r="D8" s="60">
        <v>78</v>
      </c>
      <c r="E8" s="61">
        <f>C8*D8</f>
        <v>18932628</v>
      </c>
      <c r="F8" s="62">
        <v>650</v>
      </c>
      <c r="G8" s="63">
        <f>SUM(C8*F8)</f>
        <v>157771900</v>
      </c>
      <c r="H8" s="59">
        <v>516471</v>
      </c>
      <c r="I8" s="60">
        <v>161</v>
      </c>
      <c r="J8" s="61">
        <f aca="true" t="shared" si="0" ref="J8:J14">H8*I8</f>
        <v>83151831</v>
      </c>
      <c r="K8" s="62" t="s">
        <v>30</v>
      </c>
      <c r="L8" s="63">
        <v>466959550</v>
      </c>
    </row>
    <row r="9" spans="1:12" ht="16.5" customHeight="1">
      <c r="A9" s="12" t="s">
        <v>15</v>
      </c>
      <c r="B9" s="9" t="s">
        <v>3</v>
      </c>
      <c r="C9" s="64">
        <v>896</v>
      </c>
      <c r="D9" s="41">
        <v>60</v>
      </c>
      <c r="E9" s="40">
        <f aca="true" t="shared" si="1" ref="E9:E15">C9*D9</f>
        <v>53760</v>
      </c>
      <c r="F9" s="42" t="s">
        <v>31</v>
      </c>
      <c r="G9" s="65">
        <v>3032000</v>
      </c>
      <c r="H9" s="64">
        <v>1789</v>
      </c>
      <c r="I9" s="41">
        <v>60</v>
      </c>
      <c r="J9" s="40">
        <f t="shared" si="0"/>
        <v>107340</v>
      </c>
      <c r="K9" s="42" t="s">
        <v>31</v>
      </c>
      <c r="L9" s="65">
        <v>3436000</v>
      </c>
    </row>
    <row r="10" spans="1:12" ht="16.5" customHeight="1">
      <c r="A10" s="12" t="s">
        <v>16</v>
      </c>
      <c r="B10" s="9" t="s">
        <v>1</v>
      </c>
      <c r="C10" s="64">
        <v>7469</v>
      </c>
      <c r="D10" s="41">
        <v>78.5</v>
      </c>
      <c r="E10" s="40">
        <f t="shared" si="1"/>
        <v>586316.5</v>
      </c>
      <c r="F10" s="40">
        <v>100</v>
      </c>
      <c r="G10" s="65">
        <v>738080</v>
      </c>
      <c r="H10" s="64">
        <v>9114</v>
      </c>
      <c r="I10" s="41">
        <v>78.5</v>
      </c>
      <c r="J10" s="40">
        <f t="shared" si="0"/>
        <v>715449</v>
      </c>
      <c r="K10" s="40">
        <v>100</v>
      </c>
      <c r="L10" s="65">
        <v>1096540</v>
      </c>
    </row>
    <row r="11" spans="1:12" ht="16.5" customHeight="1">
      <c r="A11" s="12" t="s">
        <v>17</v>
      </c>
      <c r="B11" s="9" t="s">
        <v>2</v>
      </c>
      <c r="C11" s="64">
        <v>11145</v>
      </c>
      <c r="D11" s="41">
        <v>76</v>
      </c>
      <c r="E11" s="40">
        <f t="shared" si="1"/>
        <v>847020</v>
      </c>
      <c r="F11" s="40">
        <v>50</v>
      </c>
      <c r="G11" s="65">
        <v>1307830</v>
      </c>
      <c r="H11" s="64">
        <v>5475</v>
      </c>
      <c r="I11" s="41">
        <v>76</v>
      </c>
      <c r="J11" s="40">
        <f t="shared" si="0"/>
        <v>416100</v>
      </c>
      <c r="K11" s="40">
        <v>50</v>
      </c>
      <c r="L11" s="65">
        <v>861250</v>
      </c>
    </row>
    <row r="12" spans="1:12" ht="16.5" customHeight="1">
      <c r="A12" s="12" t="s">
        <v>18</v>
      </c>
      <c r="B12" s="9" t="s">
        <v>5</v>
      </c>
      <c r="C12" s="64">
        <v>326176</v>
      </c>
      <c r="D12" s="41">
        <v>81</v>
      </c>
      <c r="E12" s="40">
        <f>C12*D12</f>
        <v>26420256</v>
      </c>
      <c r="F12" s="40">
        <v>100</v>
      </c>
      <c r="G12" s="65">
        <v>31605200</v>
      </c>
      <c r="H12" s="64">
        <v>382229</v>
      </c>
      <c r="I12" s="41">
        <v>110</v>
      </c>
      <c r="J12" s="40">
        <f t="shared" si="0"/>
        <v>42045190</v>
      </c>
      <c r="K12" s="40">
        <v>100</v>
      </c>
      <c r="L12" s="65">
        <v>31605200</v>
      </c>
    </row>
    <row r="13" spans="1:12" ht="16.5" customHeight="1">
      <c r="A13" s="12" t="s">
        <v>19</v>
      </c>
      <c r="B13" s="9" t="s">
        <v>22</v>
      </c>
      <c r="C13" s="64">
        <v>720351</v>
      </c>
      <c r="D13" s="41">
        <v>33</v>
      </c>
      <c r="E13" s="40">
        <f t="shared" si="1"/>
        <v>23771583</v>
      </c>
      <c r="F13" s="40">
        <v>1000</v>
      </c>
      <c r="G13" s="65">
        <v>468228150</v>
      </c>
      <c r="H13" s="64">
        <v>301873</v>
      </c>
      <c r="I13" s="41">
        <v>0</v>
      </c>
      <c r="J13" s="40">
        <f t="shared" si="0"/>
        <v>0</v>
      </c>
      <c r="K13" s="40">
        <v>1000</v>
      </c>
      <c r="L13" s="65">
        <v>202209400</v>
      </c>
    </row>
    <row r="14" spans="1:12" s="26" customFormat="1" ht="16.5" customHeight="1">
      <c r="A14" s="27" t="s">
        <v>20</v>
      </c>
      <c r="B14" s="28" t="s">
        <v>8</v>
      </c>
      <c r="C14" s="64">
        <v>527637</v>
      </c>
      <c r="D14" s="41">
        <v>32.5</v>
      </c>
      <c r="E14" s="40">
        <f t="shared" si="1"/>
        <v>17148202.5</v>
      </c>
      <c r="F14" s="42" t="s">
        <v>32</v>
      </c>
      <c r="G14" s="65">
        <v>18479570</v>
      </c>
      <c r="H14" s="64">
        <v>700959</v>
      </c>
      <c r="I14" s="41">
        <v>32.5</v>
      </c>
      <c r="J14" s="40">
        <f t="shared" si="0"/>
        <v>22781167.5</v>
      </c>
      <c r="K14" s="42" t="s">
        <v>32</v>
      </c>
      <c r="L14" s="65">
        <v>33092700</v>
      </c>
    </row>
    <row r="15" spans="1:12" s="26" customFormat="1" ht="16.5" customHeight="1">
      <c r="A15" s="46" t="s">
        <v>21</v>
      </c>
      <c r="B15" s="47" t="s">
        <v>4</v>
      </c>
      <c r="C15" s="66">
        <v>901</v>
      </c>
      <c r="D15" s="48">
        <v>104</v>
      </c>
      <c r="E15" s="40">
        <f t="shared" si="1"/>
        <v>93704</v>
      </c>
      <c r="F15" s="49">
        <v>500</v>
      </c>
      <c r="G15" s="67">
        <v>425000</v>
      </c>
      <c r="H15" s="66">
        <v>907</v>
      </c>
      <c r="I15" s="48">
        <v>104</v>
      </c>
      <c r="J15" s="45">
        <v>94328</v>
      </c>
      <c r="K15" s="49">
        <v>500</v>
      </c>
      <c r="L15" s="67">
        <v>377000</v>
      </c>
    </row>
    <row r="16" spans="1:12" s="26" customFormat="1" ht="16.5" customHeight="1" thickBot="1">
      <c r="A16" s="29" t="s">
        <v>39</v>
      </c>
      <c r="B16" s="30" t="s">
        <v>38</v>
      </c>
      <c r="C16" s="68"/>
      <c r="D16" s="44"/>
      <c r="E16" s="43">
        <v>10845500</v>
      </c>
      <c r="F16" s="43"/>
      <c r="G16" s="69"/>
      <c r="H16" s="68"/>
      <c r="I16" s="44"/>
      <c r="J16" s="43">
        <v>45277072</v>
      </c>
      <c r="K16" s="43"/>
      <c r="L16" s="69"/>
    </row>
    <row r="17" spans="1:12" ht="16.5" customHeight="1" thickBot="1">
      <c r="A17" s="13"/>
      <c r="B17" s="7" t="s">
        <v>34</v>
      </c>
      <c r="C17" s="3"/>
      <c r="D17" s="2"/>
      <c r="E17" s="51">
        <f>SUM(E8:E16)</f>
        <v>98698970</v>
      </c>
      <c r="F17" s="2"/>
      <c r="G17" s="52">
        <f>SUM(G8:G16)</f>
        <v>681587730</v>
      </c>
      <c r="H17" s="3"/>
      <c r="I17" s="2"/>
      <c r="J17" s="51">
        <f>SUM(J8:J16)</f>
        <v>194588477.5</v>
      </c>
      <c r="K17" s="2"/>
      <c r="L17" s="52">
        <f>SUM(L8:L16)</f>
        <v>739637640</v>
      </c>
    </row>
    <row r="20" ht="13.5" thickBot="1">
      <c r="B20" s="15" t="s">
        <v>9</v>
      </c>
    </row>
    <row r="21" spans="4:8" ht="13.5" thickBot="1">
      <c r="D21" s="14">
        <v>2004</v>
      </c>
      <c r="E21" s="20">
        <v>2005</v>
      </c>
      <c r="F21" s="20"/>
      <c r="G21" s="20"/>
      <c r="H21" s="21" t="s">
        <v>13</v>
      </c>
    </row>
    <row r="22" spans="2:10" ht="12.75">
      <c r="B22" s="74" t="s">
        <v>10</v>
      </c>
      <c r="C22" s="75"/>
      <c r="D22" s="19">
        <f>E17</f>
        <v>98698970</v>
      </c>
      <c r="E22" s="19">
        <f>J17</f>
        <v>194588477.5</v>
      </c>
      <c r="F22" s="19"/>
      <c r="G22" s="19"/>
      <c r="H22" s="22">
        <f>SUM(D22:F22)</f>
        <v>293287447.5</v>
      </c>
      <c r="J22" s="50"/>
    </row>
    <row r="23" spans="2:10" ht="13.5" thickBot="1">
      <c r="B23" s="16" t="s">
        <v>11</v>
      </c>
      <c r="C23" s="17"/>
      <c r="D23" s="18">
        <f>G17</f>
        <v>681587730</v>
      </c>
      <c r="E23" s="18">
        <f>L17</f>
        <v>739637640</v>
      </c>
      <c r="F23" s="18"/>
      <c r="G23" s="18"/>
      <c r="H23" s="23">
        <f>SUM(D23:F23)</f>
        <v>1421225370</v>
      </c>
      <c r="J23" s="26"/>
    </row>
    <row r="24" spans="2:11" ht="13.5" thickBot="1">
      <c r="B24" s="72" t="s">
        <v>12</v>
      </c>
      <c r="C24" s="73"/>
      <c r="D24" s="53">
        <f>D23-D22</f>
        <v>582888760</v>
      </c>
      <c r="E24" s="54">
        <f>E23-E22</f>
        <v>545049162.5</v>
      </c>
      <c r="F24" s="54"/>
      <c r="G24" s="54"/>
      <c r="H24" s="55">
        <f>H23-H22</f>
        <v>1127937922.5</v>
      </c>
      <c r="K24" s="10"/>
    </row>
    <row r="26" spans="1:2" s="32" customFormat="1" ht="12.75">
      <c r="A26" s="31"/>
      <c r="B26" s="57" t="s">
        <v>25</v>
      </c>
    </row>
    <row r="27" spans="1:2" s="34" customFormat="1" ht="12.75">
      <c r="A27" s="33"/>
      <c r="B27" s="58" t="s">
        <v>44</v>
      </c>
    </row>
    <row r="28" spans="1:2" s="32" customFormat="1" ht="12.75">
      <c r="A28" s="35"/>
      <c r="B28" s="71" t="s">
        <v>45</v>
      </c>
    </row>
    <row r="29" spans="1:2" s="32" customFormat="1" ht="12.75">
      <c r="A29" s="35"/>
      <c r="B29" s="71"/>
    </row>
    <row r="30" spans="1:16" s="37" customFormat="1" ht="12.75">
      <c r="A30" s="36"/>
      <c r="B30" s="57" t="s">
        <v>23</v>
      </c>
      <c r="M30" s="32"/>
      <c r="N30" s="32"/>
      <c r="O30" s="32"/>
      <c r="P30" s="32"/>
    </row>
    <row r="31" spans="1:2" s="38" customFormat="1" ht="12.75">
      <c r="A31" s="36"/>
      <c r="B31" s="58" t="s">
        <v>33</v>
      </c>
    </row>
    <row r="32" spans="1:2" s="38" customFormat="1" ht="12.75">
      <c r="A32" s="39"/>
      <c r="B32" s="58" t="s">
        <v>24</v>
      </c>
    </row>
    <row r="34" ht="12.75">
      <c r="B34" s="57" t="s">
        <v>41</v>
      </c>
    </row>
    <row r="35" ht="12.75">
      <c r="B35" s="58" t="s">
        <v>42</v>
      </c>
    </row>
    <row r="36" ht="12.75">
      <c r="B36" s="58" t="s">
        <v>43</v>
      </c>
    </row>
  </sheetData>
  <mergeCells count="6">
    <mergeCell ref="A6:A7"/>
    <mergeCell ref="B6:B7"/>
    <mergeCell ref="B24:C24"/>
    <mergeCell ref="B22:C22"/>
    <mergeCell ref="H6:L6"/>
    <mergeCell ref="C6:G6"/>
  </mergeCells>
  <printOptions horizontalCentered="1"/>
  <pageMargins left="0.7086614173228347" right="0.7480314960629921" top="0.5118110236220472" bottom="0.275590551181102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dlugosl</dc:creator>
  <cp:keywords/>
  <dc:description/>
  <cp:lastModifiedBy>michonov</cp:lastModifiedBy>
  <cp:lastPrinted>2006-02-21T14:39:44Z</cp:lastPrinted>
  <dcterms:created xsi:type="dcterms:W3CDTF">2004-03-22T15:59:46Z</dcterms:created>
  <dcterms:modified xsi:type="dcterms:W3CDTF">2006-02-27T09:52:26Z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1102413219</vt:i4>
  </property>
  <property fmtid="{D5CDD505-2E9C-101B-9397-08002B2CF9AE}" pid="3" name="_EmailSubject">
    <vt:lpwstr>KM-1-26/Vl-2006 Informácia o dopadoch zavedenia dokladov formátu Európskej únie na štátny rozpočet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  <property fmtid="{D5CDD505-2E9C-101B-9397-08002B2CF9AE}" pid="6" name="_PreviousAdHocReviewCycleID">
    <vt:i4>-820791271</vt:i4>
  </property>
</Properties>
</file>