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95" windowWidth="13935" windowHeight="7050" activeTab="0"/>
  </bookViews>
  <sheets>
    <sheet name="Hárok1" sheetId="1" r:id="rId1"/>
    <sheet name="Hárok2" sheetId="2" r:id="rId2"/>
    <sheet name="Hárok3" sheetId="3" r:id="rId3"/>
  </sheets>
  <externalReferences>
    <externalReference r:id="rId6"/>
    <externalReference r:id="rId7"/>
  </externalReferences>
  <definedNames>
    <definedName name="_xlnm.Print_Area" localSheetId="0">'Hárok1'!$A$1:$Q$34</definedName>
    <definedName name="_xlnm.Print_Area" localSheetId="1">'Hárok2'!$A$65:$AC$135</definedName>
  </definedNames>
  <calcPr fullCalcOnLoad="1"/>
</workbook>
</file>

<file path=xl/sharedStrings.xml><?xml version="1.0" encoding="utf-8"?>
<sst xmlns="http://schemas.openxmlformats.org/spreadsheetml/2006/main" count="48" uniqueCount="43">
  <si>
    <t>Neobsadené /voľné/ systemizované  štátnoza-mestnanecké miesta</t>
  </si>
  <si>
    <t xml:space="preserve"> - z toho predstavení</t>
  </si>
  <si>
    <t>Ministerstvo obrany SR</t>
  </si>
  <si>
    <t>Ministerstvo zdravotníctva SR</t>
  </si>
  <si>
    <t>Ministerstvo kultúry SR</t>
  </si>
  <si>
    <t>Ministerstvo životného prostredia SR</t>
  </si>
  <si>
    <t>Ministerstvo školstva SR</t>
  </si>
  <si>
    <t>Ministerstvo pre výstavbu a regionálny rozvoj SR</t>
  </si>
  <si>
    <t>Ministerstvo práce, sociálnych vecí a rodiny SR</t>
  </si>
  <si>
    <t>Ministerstvo financií</t>
  </si>
  <si>
    <t>Ministerstvo zahraničných vecí</t>
  </si>
  <si>
    <t>Ministerstvo hospodárstva SR</t>
  </si>
  <si>
    <t xml:space="preserve">         -zahraničná služba</t>
  </si>
  <si>
    <t>Ministerstvo pre správu a privatizáciu  SR</t>
  </si>
  <si>
    <t>Ministerstvo vnútra SR</t>
  </si>
  <si>
    <t xml:space="preserve">                - sekcia verejnej správy</t>
  </si>
  <si>
    <t>Ministerstvo spravodlivosti SR</t>
  </si>
  <si>
    <t>Ministerstvo dopravy SR</t>
  </si>
  <si>
    <t>Ministerstvo pôdohospodárstva SR</t>
  </si>
  <si>
    <t>Spolu</t>
  </si>
  <si>
    <t>Ministerstvá, sytemizácia *ŠZM    k 1.11.2002</t>
  </si>
  <si>
    <t>Počet systemizovaných štátnozamestnaneckých miest CELKOM</t>
  </si>
  <si>
    <t>Zamestnanci</t>
  </si>
  <si>
    <t xml:space="preserve">Z toho predstavení </t>
  </si>
  <si>
    <t>Voľné miesta v % z celkového počtu  ŠZM v**SÚ</t>
  </si>
  <si>
    <t>Voľné miesta predstavených  v % z celkového počtu predstavených ŠZM v SÚ</t>
  </si>
  <si>
    <t>Systemizovaný počet ŠZM v prípravnej ***ŠS</t>
  </si>
  <si>
    <t xml:space="preserve">z toho predstavení </t>
  </si>
  <si>
    <t>Systemizovaný počet miest v dočasnej ŠS okrem §25, odsek 2 pís. c</t>
  </si>
  <si>
    <t>Systemizovaný počet ŠZM v stálej ŠS</t>
  </si>
  <si>
    <t xml:space="preserve">Predstavení </t>
  </si>
  <si>
    <t>7b</t>
  </si>
  <si>
    <t xml:space="preserve"> * ŠZM = štátnozamestnanecké miesto</t>
  </si>
  <si>
    <t xml:space="preserve"> ** SÚ  = služobný úrad</t>
  </si>
  <si>
    <t xml:space="preserve"> *** ŠS = štátna služba</t>
  </si>
  <si>
    <t>Odbojárov 1, 831 04 Bratislava</t>
  </si>
  <si>
    <t>Stlpec 2 = 8+10+12</t>
  </si>
  <si>
    <t>Stlpec 3 = 9+11+13</t>
  </si>
  <si>
    <t xml:space="preserve">Úrad pre štátnu službu </t>
  </si>
  <si>
    <t>Systemizované štátnozamestnanecké miesta podľa druhu štátnej služby k 01. 11. 2002</t>
  </si>
  <si>
    <t>Systemizované a voľné štátnozamestnanecké miesta k 01. 11. 2002</t>
  </si>
  <si>
    <t>Graf k prílohe č.1</t>
  </si>
  <si>
    <t>Príloha č.1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</si>
</sst>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9">
    <font>
      <sz val="10"/>
      <name val="Arial"/>
      <family val="0"/>
    </font>
    <font>
      <b/>
      <i/>
      <sz val="12"/>
      <name val="Arial"/>
      <family val="2"/>
    </font>
    <font>
      <b/>
      <i/>
      <sz val="12"/>
      <name val="Times New Roman CE"/>
      <family val="0"/>
    </font>
    <font>
      <b/>
      <i/>
      <sz val="14"/>
      <name val="Arial"/>
      <family val="2"/>
    </font>
    <font>
      <b/>
      <i/>
      <sz val="14"/>
      <name val="Times New Roman CE"/>
      <family val="0"/>
    </font>
    <font>
      <sz val="12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37.75"/>
      <name val="Arial"/>
      <family val="0"/>
    </font>
    <font>
      <sz val="40.25"/>
      <name val="Arial"/>
      <family val="0"/>
    </font>
    <font>
      <b/>
      <sz val="16.75"/>
      <name val="Times New Roman"/>
      <family val="1"/>
    </font>
    <font>
      <sz val="8.7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 style="thin"/>
      <top style="medium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2" fontId="5" fillId="0" borderId="3" xfId="0" applyNumberFormat="1" applyFont="1" applyFill="1" applyBorder="1" applyAlignment="1">
      <alignment horizontal="center"/>
    </xf>
    <xf numFmtId="2" fontId="5" fillId="0" borderId="4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2" fontId="5" fillId="0" borderId="5" xfId="0" applyNumberFormat="1" applyFont="1" applyFill="1" applyBorder="1" applyAlignment="1">
      <alignment horizontal="center"/>
    </xf>
    <xf numFmtId="2" fontId="5" fillId="0" borderId="6" xfId="0" applyNumberFormat="1" applyFont="1" applyFill="1" applyBorder="1" applyAlignment="1">
      <alignment horizontal="center"/>
    </xf>
    <xf numFmtId="2" fontId="5" fillId="0" borderId="7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2" fontId="5" fillId="0" borderId="6" xfId="0" applyNumberFormat="1" applyFont="1" applyFill="1" applyBorder="1" applyAlignment="1">
      <alignment horizontal="center" wrapText="1"/>
    </xf>
    <xf numFmtId="2" fontId="5" fillId="0" borderId="7" xfId="0" applyNumberFormat="1" applyFont="1" applyFill="1" applyBorder="1" applyAlignment="1">
      <alignment horizontal="center" wrapText="1"/>
    </xf>
    <xf numFmtId="2" fontId="5" fillId="0" borderId="8" xfId="0" applyNumberFormat="1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 vertical="top" wrapText="1"/>
    </xf>
    <xf numFmtId="0" fontId="3" fillId="2" borderId="9" xfId="0" applyNumberFormat="1" applyFont="1" applyFill="1" applyBorder="1" applyAlignment="1">
      <alignment horizontal="center"/>
    </xf>
    <xf numFmtId="0" fontId="7" fillId="3" borderId="10" xfId="0" applyFont="1" applyFill="1" applyBorder="1" applyAlignment="1">
      <alignment/>
    </xf>
    <xf numFmtId="2" fontId="7" fillId="3" borderId="9" xfId="0" applyNumberFormat="1" applyFont="1" applyFill="1" applyBorder="1" applyAlignment="1">
      <alignment horizontal="center"/>
    </xf>
    <xf numFmtId="2" fontId="5" fillId="3" borderId="9" xfId="0" applyNumberFormat="1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12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12" fillId="0" borderId="12" xfId="0" applyFont="1" applyBorder="1" applyAlignment="1">
      <alignment horizontal="right"/>
    </xf>
    <xf numFmtId="0" fontId="13" fillId="4" borderId="13" xfId="0" applyFont="1" applyFill="1" applyBorder="1" applyAlignment="1">
      <alignment horizontal="center"/>
    </xf>
    <xf numFmtId="0" fontId="13" fillId="4" borderId="14" xfId="0" applyFont="1" applyFill="1" applyBorder="1" applyAlignment="1">
      <alignment horizontal="center"/>
    </xf>
    <xf numFmtId="0" fontId="13" fillId="4" borderId="15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14" fillId="0" borderId="0" xfId="0" applyFont="1" applyBorder="1" applyAlignment="1">
      <alignment horizontal="right"/>
    </xf>
    <xf numFmtId="0" fontId="13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12" fillId="0" borderId="0" xfId="0" applyFont="1" applyBorder="1" applyAlignment="1">
      <alignment horizontal="center" wrapText="1"/>
    </xf>
    <xf numFmtId="0" fontId="10" fillId="0" borderId="1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0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2" fontId="7" fillId="0" borderId="4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2" fontId="5" fillId="0" borderId="17" xfId="0" applyNumberFormat="1" applyFont="1" applyFill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8" xfId="0" applyFont="1" applyBorder="1" applyAlignment="1">
      <alignment/>
    </xf>
    <xf numFmtId="2" fontId="5" fillId="0" borderId="19" xfId="0" applyNumberFormat="1" applyFont="1" applyFill="1" applyBorder="1" applyAlignment="1">
      <alignment horizontal="center"/>
    </xf>
    <xf numFmtId="0" fontId="0" fillId="0" borderId="18" xfId="0" applyBorder="1" applyAlignment="1">
      <alignment wrapText="1"/>
    </xf>
    <xf numFmtId="0" fontId="0" fillId="0" borderId="20" xfId="0" applyFont="1" applyBorder="1" applyAlignment="1">
      <alignment/>
    </xf>
    <xf numFmtId="2" fontId="5" fillId="0" borderId="21" xfId="0" applyNumberFormat="1" applyFont="1" applyFill="1" applyBorder="1" applyAlignment="1">
      <alignment horizontal="center"/>
    </xf>
    <xf numFmtId="2" fontId="5" fillId="0" borderId="22" xfId="0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2" fontId="7" fillId="3" borderId="1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80"/>
      <c:rAngAx val="1"/>
    </c:view3D>
    <c:plotArea>
      <c:layout>
        <c:manualLayout>
          <c:xMode val="edge"/>
          <c:yMode val="edge"/>
          <c:x val="0.0055"/>
          <c:y val="0.008"/>
          <c:w val="0.98925"/>
          <c:h val="0.9515"/>
        </c:manualLayout>
      </c:layout>
      <c:bar3DChart>
        <c:barDir val="col"/>
        <c:grouping val="clustered"/>
        <c:varyColors val="0"/>
        <c:ser>
          <c:idx val="0"/>
          <c:order val="0"/>
          <c:tx>
            <c:v>Celkom ŠS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Hárok1!$A$8:$A$24</c:f>
              <c:strCache>
                <c:ptCount val="17"/>
                <c:pt idx="0">
                  <c:v>Ministerstvo obrany SR</c:v>
                </c:pt>
                <c:pt idx="1">
                  <c:v>Ministerstvo zdravotníctva SR</c:v>
                </c:pt>
                <c:pt idx="2">
                  <c:v>Ministerstvo kultúry SR</c:v>
                </c:pt>
                <c:pt idx="3">
                  <c:v>Ministerstvo životného prostredia SR</c:v>
                </c:pt>
                <c:pt idx="4">
                  <c:v>Ministerstvo školstva SR</c:v>
                </c:pt>
                <c:pt idx="5">
                  <c:v>Ministerstvo pre výstavbu a regionálny rozvoj SR</c:v>
                </c:pt>
                <c:pt idx="6">
                  <c:v>Ministerstvo práce, sociálnych vecí a rodiny SR</c:v>
                </c:pt>
                <c:pt idx="7">
                  <c:v>Ministerstvo financií</c:v>
                </c:pt>
                <c:pt idx="8">
                  <c:v>Ministerstvo zahraničných vecí</c:v>
                </c:pt>
                <c:pt idx="9">
                  <c:v>Ministerstvo hospodárstva SR</c:v>
                </c:pt>
                <c:pt idx="10">
                  <c:v>         -zahraničná služba</c:v>
                </c:pt>
                <c:pt idx="11">
                  <c:v>Ministerstvo pre správu a privatizáciu  SR</c:v>
                </c:pt>
                <c:pt idx="12">
                  <c:v>Ministerstvo vnútra SR</c:v>
                </c:pt>
                <c:pt idx="13">
                  <c:v>                - sekcia verejnej správy</c:v>
                </c:pt>
                <c:pt idx="14">
                  <c:v>Ministerstvo spravodlivosti SR</c:v>
                </c:pt>
                <c:pt idx="15">
                  <c:v>Ministerstvo dopravy SR</c:v>
                </c:pt>
                <c:pt idx="16">
                  <c:v>Ministerstvo pôdohospodárstva SR</c:v>
                </c:pt>
              </c:strCache>
            </c:strRef>
          </c:cat>
          <c:val>
            <c:numRef>
              <c:f>Hárok1!$B$8:$B$24</c:f>
              <c:numCache>
                <c:ptCount val="17"/>
                <c:pt idx="0">
                  <c:v>474</c:v>
                </c:pt>
                <c:pt idx="1">
                  <c:v>181</c:v>
                </c:pt>
                <c:pt idx="2">
                  <c:v>115</c:v>
                </c:pt>
                <c:pt idx="3">
                  <c:v>291</c:v>
                </c:pt>
                <c:pt idx="4">
                  <c:v>215</c:v>
                </c:pt>
                <c:pt idx="5">
                  <c:v>189</c:v>
                </c:pt>
                <c:pt idx="6">
                  <c:v>255</c:v>
                </c:pt>
                <c:pt idx="7">
                  <c:v>657</c:v>
                </c:pt>
                <c:pt idx="8">
                  <c:v>745</c:v>
                </c:pt>
                <c:pt idx="9">
                  <c:v>331</c:v>
                </c:pt>
                <c:pt idx="10">
                  <c:v>67</c:v>
                </c:pt>
                <c:pt idx="11">
                  <c:v>76</c:v>
                </c:pt>
                <c:pt idx="12">
                  <c:v>1289</c:v>
                </c:pt>
                <c:pt idx="13">
                  <c:v>257</c:v>
                </c:pt>
                <c:pt idx="14">
                  <c:v>223</c:v>
                </c:pt>
                <c:pt idx="15">
                  <c:v>261</c:v>
                </c:pt>
                <c:pt idx="16">
                  <c:v>281</c:v>
                </c:pt>
              </c:numCache>
            </c:numRef>
          </c:val>
          <c:shape val="box"/>
        </c:ser>
        <c:ser>
          <c:idx val="1"/>
          <c:order val="1"/>
          <c:tx>
            <c:v>Prípravná ŠS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Hárok1!$A$8:$A$24</c:f>
              <c:strCache>
                <c:ptCount val="17"/>
                <c:pt idx="0">
                  <c:v>Ministerstvo obrany SR</c:v>
                </c:pt>
                <c:pt idx="1">
                  <c:v>Ministerstvo zdravotníctva SR</c:v>
                </c:pt>
                <c:pt idx="2">
                  <c:v>Ministerstvo kultúry SR</c:v>
                </c:pt>
                <c:pt idx="3">
                  <c:v>Ministerstvo životného prostredia SR</c:v>
                </c:pt>
                <c:pt idx="4">
                  <c:v>Ministerstvo školstva SR</c:v>
                </c:pt>
                <c:pt idx="5">
                  <c:v>Ministerstvo pre výstavbu a regionálny rozvoj SR</c:v>
                </c:pt>
                <c:pt idx="6">
                  <c:v>Ministerstvo práce, sociálnych vecí a rodiny SR</c:v>
                </c:pt>
                <c:pt idx="7">
                  <c:v>Ministerstvo financií</c:v>
                </c:pt>
                <c:pt idx="8">
                  <c:v>Ministerstvo zahraničných vecí</c:v>
                </c:pt>
                <c:pt idx="9">
                  <c:v>Ministerstvo hospodárstva SR</c:v>
                </c:pt>
                <c:pt idx="10">
                  <c:v>         -zahraničná služba</c:v>
                </c:pt>
                <c:pt idx="11">
                  <c:v>Ministerstvo pre správu a privatizáciu  SR</c:v>
                </c:pt>
                <c:pt idx="12">
                  <c:v>Ministerstvo vnútra SR</c:v>
                </c:pt>
                <c:pt idx="13">
                  <c:v>                - sekcia verejnej správy</c:v>
                </c:pt>
                <c:pt idx="14">
                  <c:v>Ministerstvo spravodlivosti SR</c:v>
                </c:pt>
                <c:pt idx="15">
                  <c:v>Ministerstvo dopravy SR</c:v>
                </c:pt>
                <c:pt idx="16">
                  <c:v>Ministerstvo pôdohospodárstva SR</c:v>
                </c:pt>
              </c:strCache>
            </c:strRef>
          </c:cat>
          <c:val>
            <c:numRef>
              <c:f>Hárok1!$J$8:$J$24</c:f>
              <c:numCache>
                <c:ptCount val="17"/>
                <c:pt idx="0">
                  <c:v>72</c:v>
                </c:pt>
                <c:pt idx="1">
                  <c:v>69</c:v>
                </c:pt>
                <c:pt idx="2">
                  <c:v>28</c:v>
                </c:pt>
                <c:pt idx="3">
                  <c:v>106</c:v>
                </c:pt>
                <c:pt idx="4">
                  <c:v>72</c:v>
                </c:pt>
                <c:pt idx="5">
                  <c:v>72</c:v>
                </c:pt>
                <c:pt idx="6">
                  <c:v>66</c:v>
                </c:pt>
                <c:pt idx="7">
                  <c:v>229</c:v>
                </c:pt>
                <c:pt idx="8">
                  <c:v>64</c:v>
                </c:pt>
                <c:pt idx="9">
                  <c:v>77</c:v>
                </c:pt>
                <c:pt idx="10">
                  <c:v>1</c:v>
                </c:pt>
                <c:pt idx="11">
                  <c:v>0</c:v>
                </c:pt>
                <c:pt idx="12">
                  <c:v>76</c:v>
                </c:pt>
                <c:pt idx="13">
                  <c:v>40</c:v>
                </c:pt>
                <c:pt idx="14">
                  <c:v>72</c:v>
                </c:pt>
                <c:pt idx="15">
                  <c:v>74</c:v>
                </c:pt>
                <c:pt idx="16">
                  <c:v>53</c:v>
                </c:pt>
              </c:numCache>
            </c:numRef>
          </c:val>
          <c:shape val="box"/>
        </c:ser>
        <c:ser>
          <c:idx val="2"/>
          <c:order val="2"/>
          <c:tx>
            <c:v>Dočasná ŠS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Hárok1!$A$8:$A$24</c:f>
              <c:strCache>
                <c:ptCount val="17"/>
                <c:pt idx="0">
                  <c:v>Ministerstvo obrany SR</c:v>
                </c:pt>
                <c:pt idx="1">
                  <c:v>Ministerstvo zdravotníctva SR</c:v>
                </c:pt>
                <c:pt idx="2">
                  <c:v>Ministerstvo kultúry SR</c:v>
                </c:pt>
                <c:pt idx="3">
                  <c:v>Ministerstvo životného prostredia SR</c:v>
                </c:pt>
                <c:pt idx="4">
                  <c:v>Ministerstvo školstva SR</c:v>
                </c:pt>
                <c:pt idx="5">
                  <c:v>Ministerstvo pre výstavbu a regionálny rozvoj SR</c:v>
                </c:pt>
                <c:pt idx="6">
                  <c:v>Ministerstvo práce, sociálnych vecí a rodiny SR</c:v>
                </c:pt>
                <c:pt idx="7">
                  <c:v>Ministerstvo financií</c:v>
                </c:pt>
                <c:pt idx="8">
                  <c:v>Ministerstvo zahraničných vecí</c:v>
                </c:pt>
                <c:pt idx="9">
                  <c:v>Ministerstvo hospodárstva SR</c:v>
                </c:pt>
                <c:pt idx="10">
                  <c:v>         -zahraničná služba</c:v>
                </c:pt>
                <c:pt idx="11">
                  <c:v>Ministerstvo pre správu a privatizáciu  SR</c:v>
                </c:pt>
                <c:pt idx="12">
                  <c:v>Ministerstvo vnútra SR</c:v>
                </c:pt>
                <c:pt idx="13">
                  <c:v>                - sekcia verejnej správy</c:v>
                </c:pt>
                <c:pt idx="14">
                  <c:v>Ministerstvo spravodlivosti SR</c:v>
                </c:pt>
                <c:pt idx="15">
                  <c:v>Ministerstvo dopravy SR</c:v>
                </c:pt>
                <c:pt idx="16">
                  <c:v>Ministerstvo pôdohospodárstva SR</c:v>
                </c:pt>
              </c:strCache>
            </c:strRef>
          </c:cat>
          <c:val>
            <c:numRef>
              <c:f>Hárok1!$M$8:$M$24</c:f>
              <c:numCache>
                <c:ptCount val="17"/>
                <c:pt idx="0">
                  <c:v>324</c:v>
                </c:pt>
                <c:pt idx="1">
                  <c:v>103</c:v>
                </c:pt>
                <c:pt idx="2">
                  <c:v>67</c:v>
                </c:pt>
                <c:pt idx="3">
                  <c:v>156</c:v>
                </c:pt>
                <c:pt idx="4">
                  <c:v>102</c:v>
                </c:pt>
                <c:pt idx="5">
                  <c:v>96</c:v>
                </c:pt>
                <c:pt idx="6">
                  <c:v>124</c:v>
                </c:pt>
                <c:pt idx="7">
                  <c:v>319</c:v>
                </c:pt>
                <c:pt idx="8">
                  <c:v>650</c:v>
                </c:pt>
                <c:pt idx="9">
                  <c:v>192</c:v>
                </c:pt>
                <c:pt idx="10">
                  <c:v>51</c:v>
                </c:pt>
                <c:pt idx="11">
                  <c:v>0</c:v>
                </c:pt>
                <c:pt idx="12">
                  <c:v>1152</c:v>
                </c:pt>
                <c:pt idx="13">
                  <c:v>170</c:v>
                </c:pt>
                <c:pt idx="14">
                  <c:v>106</c:v>
                </c:pt>
                <c:pt idx="15">
                  <c:v>147</c:v>
                </c:pt>
                <c:pt idx="16">
                  <c:v>227</c:v>
                </c:pt>
              </c:numCache>
            </c:numRef>
          </c:val>
          <c:shape val="box"/>
        </c:ser>
        <c:ser>
          <c:idx val="3"/>
          <c:order val="3"/>
          <c:tx>
            <c:v>Stála ŠS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Hárok1!$A$8:$A$24</c:f>
              <c:strCache>
                <c:ptCount val="17"/>
                <c:pt idx="0">
                  <c:v>Ministerstvo obrany SR</c:v>
                </c:pt>
                <c:pt idx="1">
                  <c:v>Ministerstvo zdravotníctva SR</c:v>
                </c:pt>
                <c:pt idx="2">
                  <c:v>Ministerstvo kultúry SR</c:v>
                </c:pt>
                <c:pt idx="3">
                  <c:v>Ministerstvo životného prostredia SR</c:v>
                </c:pt>
                <c:pt idx="4">
                  <c:v>Ministerstvo školstva SR</c:v>
                </c:pt>
                <c:pt idx="5">
                  <c:v>Ministerstvo pre výstavbu a regionálny rozvoj SR</c:v>
                </c:pt>
                <c:pt idx="6">
                  <c:v>Ministerstvo práce, sociálnych vecí a rodiny SR</c:v>
                </c:pt>
                <c:pt idx="7">
                  <c:v>Ministerstvo financií</c:v>
                </c:pt>
                <c:pt idx="8">
                  <c:v>Ministerstvo zahraničných vecí</c:v>
                </c:pt>
                <c:pt idx="9">
                  <c:v>Ministerstvo hospodárstva SR</c:v>
                </c:pt>
                <c:pt idx="10">
                  <c:v>         -zahraničná služba</c:v>
                </c:pt>
                <c:pt idx="11">
                  <c:v>Ministerstvo pre správu a privatizáciu  SR</c:v>
                </c:pt>
                <c:pt idx="12">
                  <c:v>Ministerstvo vnútra SR</c:v>
                </c:pt>
                <c:pt idx="13">
                  <c:v>                - sekcia verejnej správy</c:v>
                </c:pt>
                <c:pt idx="14">
                  <c:v>Ministerstvo spravodlivosti SR</c:v>
                </c:pt>
                <c:pt idx="15">
                  <c:v>Ministerstvo dopravy SR</c:v>
                </c:pt>
                <c:pt idx="16">
                  <c:v>Ministerstvo pôdohospodárstva SR</c:v>
                </c:pt>
              </c:strCache>
            </c:strRef>
          </c:cat>
          <c:val>
            <c:numRef>
              <c:f>Hárok1!$P$8:$P$24</c:f>
              <c:numCache>
                <c:ptCount val="17"/>
                <c:pt idx="0">
                  <c:v>78</c:v>
                </c:pt>
                <c:pt idx="1">
                  <c:v>9</c:v>
                </c:pt>
                <c:pt idx="2">
                  <c:v>20</c:v>
                </c:pt>
                <c:pt idx="3">
                  <c:v>29</c:v>
                </c:pt>
                <c:pt idx="4">
                  <c:v>41</c:v>
                </c:pt>
                <c:pt idx="5">
                  <c:v>21</c:v>
                </c:pt>
                <c:pt idx="6">
                  <c:v>65</c:v>
                </c:pt>
                <c:pt idx="7">
                  <c:v>109</c:v>
                </c:pt>
                <c:pt idx="8">
                  <c:v>31</c:v>
                </c:pt>
                <c:pt idx="9">
                  <c:v>62</c:v>
                </c:pt>
                <c:pt idx="10">
                  <c:v>15</c:v>
                </c:pt>
                <c:pt idx="11">
                  <c:v>76</c:v>
                </c:pt>
                <c:pt idx="12">
                  <c:v>61</c:v>
                </c:pt>
                <c:pt idx="13">
                  <c:v>47</c:v>
                </c:pt>
                <c:pt idx="14">
                  <c:v>45</c:v>
                </c:pt>
                <c:pt idx="15">
                  <c:v>40</c:v>
                </c:pt>
                <c:pt idx="16">
                  <c:v>1</c:v>
                </c:pt>
              </c:numCache>
            </c:numRef>
          </c:val>
          <c:shape val="box"/>
        </c:ser>
        <c:gapWidth val="200"/>
        <c:gapDepth val="390"/>
        <c:shape val="box"/>
        <c:axId val="31155779"/>
        <c:axId val="11966556"/>
      </c:bar3DChart>
      <c:catAx>
        <c:axId val="31155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2700000"/>
          <a:lstStyle/>
          <a:p>
            <a:pPr>
              <a:defRPr lang="en-US" cap="none" sz="1400" b="1" i="0" u="none" baseline="0"/>
            </a:pPr>
          </a:p>
        </c:txPr>
        <c:crossAx val="11966556"/>
        <c:crosses val="autoZero"/>
        <c:auto val="1"/>
        <c:lblOffset val="100"/>
        <c:noMultiLvlLbl val="0"/>
      </c:catAx>
      <c:valAx>
        <c:axId val="119665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75" b="1" i="0" u="none" baseline="0"/>
            </a:pPr>
          </a:p>
        </c:txPr>
        <c:crossAx val="3115577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707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7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15"/>
          <c:y val="0.01775"/>
          <c:w val="0.94875"/>
          <c:h val="0.91375"/>
        </c:manualLayout>
      </c:layout>
      <c:bar3DChart>
        <c:barDir val="col"/>
        <c:grouping val="clustered"/>
        <c:varyColors val="0"/>
        <c:ser>
          <c:idx val="0"/>
          <c:order val="0"/>
          <c:tx>
            <c:v>Systemizované ŠZM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Hárok1!$A$8:$A$24</c:f>
              <c:strCache>
                <c:ptCount val="17"/>
                <c:pt idx="0">
                  <c:v>Ministerstvo obrany SR</c:v>
                </c:pt>
                <c:pt idx="1">
                  <c:v>Ministerstvo zdravotníctva SR</c:v>
                </c:pt>
                <c:pt idx="2">
                  <c:v>Ministerstvo kultúry SR</c:v>
                </c:pt>
                <c:pt idx="3">
                  <c:v>Ministerstvo životného prostredia SR</c:v>
                </c:pt>
                <c:pt idx="4">
                  <c:v>Ministerstvo školstva SR</c:v>
                </c:pt>
                <c:pt idx="5">
                  <c:v>Ministerstvo pre výstavbu a regionálny rozvoj SR</c:v>
                </c:pt>
                <c:pt idx="6">
                  <c:v>Ministerstvo práce, sociálnych vecí a rodiny SR</c:v>
                </c:pt>
                <c:pt idx="7">
                  <c:v>Ministerstvo financií</c:v>
                </c:pt>
                <c:pt idx="8">
                  <c:v>Ministerstvo zahraničných vecí</c:v>
                </c:pt>
                <c:pt idx="9">
                  <c:v>Ministerstvo hospodárstva SR</c:v>
                </c:pt>
                <c:pt idx="10">
                  <c:v>         -zahraničná služba</c:v>
                </c:pt>
                <c:pt idx="11">
                  <c:v>Ministerstvo pre správu a privatizáciu  SR</c:v>
                </c:pt>
                <c:pt idx="12">
                  <c:v>Ministerstvo vnútra SR</c:v>
                </c:pt>
                <c:pt idx="13">
                  <c:v>                - sekcia verejnej správy</c:v>
                </c:pt>
                <c:pt idx="14">
                  <c:v>Ministerstvo spravodlivosti SR</c:v>
                </c:pt>
                <c:pt idx="15">
                  <c:v>Ministerstvo dopravy SR</c:v>
                </c:pt>
                <c:pt idx="16">
                  <c:v>Ministerstvo pôdohospodárstva SR</c:v>
                </c:pt>
              </c:strCache>
            </c:strRef>
          </c:cat>
          <c:val>
            <c:numRef>
              <c:f>Hárok1!$B$8:$B$24</c:f>
              <c:numCache>
                <c:ptCount val="17"/>
                <c:pt idx="0">
                  <c:v>474</c:v>
                </c:pt>
                <c:pt idx="1">
                  <c:v>181</c:v>
                </c:pt>
                <c:pt idx="2">
                  <c:v>115</c:v>
                </c:pt>
                <c:pt idx="3">
                  <c:v>291</c:v>
                </c:pt>
                <c:pt idx="4">
                  <c:v>215</c:v>
                </c:pt>
                <c:pt idx="5">
                  <c:v>189</c:v>
                </c:pt>
                <c:pt idx="6">
                  <c:v>255</c:v>
                </c:pt>
                <c:pt idx="7">
                  <c:v>657</c:v>
                </c:pt>
                <c:pt idx="8">
                  <c:v>745</c:v>
                </c:pt>
                <c:pt idx="9">
                  <c:v>331</c:v>
                </c:pt>
                <c:pt idx="10">
                  <c:v>67</c:v>
                </c:pt>
                <c:pt idx="11">
                  <c:v>76</c:v>
                </c:pt>
                <c:pt idx="12">
                  <c:v>1289</c:v>
                </c:pt>
                <c:pt idx="13">
                  <c:v>257</c:v>
                </c:pt>
                <c:pt idx="14">
                  <c:v>223</c:v>
                </c:pt>
                <c:pt idx="15">
                  <c:v>261</c:v>
                </c:pt>
                <c:pt idx="16">
                  <c:v>281</c:v>
                </c:pt>
              </c:numCache>
            </c:numRef>
          </c:val>
          <c:shape val="box"/>
        </c:ser>
        <c:ser>
          <c:idx val="1"/>
          <c:order val="1"/>
          <c:tx>
            <c:v>Voľné ŠZM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Hárok1!$A$8:$A$24</c:f>
              <c:strCache>
                <c:ptCount val="17"/>
                <c:pt idx="0">
                  <c:v>Ministerstvo obrany SR</c:v>
                </c:pt>
                <c:pt idx="1">
                  <c:v>Ministerstvo zdravotníctva SR</c:v>
                </c:pt>
                <c:pt idx="2">
                  <c:v>Ministerstvo kultúry SR</c:v>
                </c:pt>
                <c:pt idx="3">
                  <c:v>Ministerstvo životného prostredia SR</c:v>
                </c:pt>
                <c:pt idx="4">
                  <c:v>Ministerstvo školstva SR</c:v>
                </c:pt>
                <c:pt idx="5">
                  <c:v>Ministerstvo pre výstavbu a regionálny rozvoj SR</c:v>
                </c:pt>
                <c:pt idx="6">
                  <c:v>Ministerstvo práce, sociálnych vecí a rodiny SR</c:v>
                </c:pt>
                <c:pt idx="7">
                  <c:v>Ministerstvo financií</c:v>
                </c:pt>
                <c:pt idx="8">
                  <c:v>Ministerstvo zahraničných vecí</c:v>
                </c:pt>
                <c:pt idx="9">
                  <c:v>Ministerstvo hospodárstva SR</c:v>
                </c:pt>
                <c:pt idx="10">
                  <c:v>         -zahraničná služba</c:v>
                </c:pt>
                <c:pt idx="11">
                  <c:v>Ministerstvo pre správu a privatizáciu  SR</c:v>
                </c:pt>
                <c:pt idx="12">
                  <c:v>Ministerstvo vnútra SR</c:v>
                </c:pt>
                <c:pt idx="13">
                  <c:v>                - sekcia verejnej správy</c:v>
                </c:pt>
                <c:pt idx="14">
                  <c:v>Ministerstvo spravodlivosti SR</c:v>
                </c:pt>
                <c:pt idx="15">
                  <c:v>Ministerstvo dopravy SR</c:v>
                </c:pt>
                <c:pt idx="16">
                  <c:v>Ministerstvo pôdohospodárstva SR</c:v>
                </c:pt>
              </c:strCache>
            </c:strRef>
          </c:cat>
          <c:val>
            <c:numRef>
              <c:f>Hárok1!$E$8:$E$24</c:f>
              <c:numCache>
                <c:ptCount val="17"/>
                <c:pt idx="0">
                  <c:v>56</c:v>
                </c:pt>
                <c:pt idx="1">
                  <c:v>46</c:v>
                </c:pt>
                <c:pt idx="2">
                  <c:v>21</c:v>
                </c:pt>
                <c:pt idx="3">
                  <c:v>61</c:v>
                </c:pt>
                <c:pt idx="4">
                  <c:v>37</c:v>
                </c:pt>
                <c:pt idx="5">
                  <c:v>54</c:v>
                </c:pt>
                <c:pt idx="6">
                  <c:v>48</c:v>
                </c:pt>
                <c:pt idx="7">
                  <c:v>120</c:v>
                </c:pt>
                <c:pt idx="8">
                  <c:v>1</c:v>
                </c:pt>
                <c:pt idx="9">
                  <c:v>41</c:v>
                </c:pt>
                <c:pt idx="10">
                  <c:v>0</c:v>
                </c:pt>
                <c:pt idx="11">
                  <c:v>15</c:v>
                </c:pt>
                <c:pt idx="12">
                  <c:v>107</c:v>
                </c:pt>
                <c:pt idx="13">
                  <c:v>30</c:v>
                </c:pt>
                <c:pt idx="14">
                  <c:v>38</c:v>
                </c:pt>
                <c:pt idx="15">
                  <c:v>61</c:v>
                </c:pt>
                <c:pt idx="16">
                  <c:v>19</c:v>
                </c:pt>
              </c:numCache>
            </c:numRef>
          </c:val>
          <c:shape val="box"/>
        </c:ser>
        <c:shape val="box"/>
        <c:axId val="40590141"/>
        <c:axId val="29766950"/>
      </c:bar3DChart>
      <c:catAx>
        <c:axId val="40590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2700000"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29766950"/>
        <c:crosses val="autoZero"/>
        <c:auto val="1"/>
        <c:lblOffset val="100"/>
        <c:noMultiLvlLbl val="0"/>
      </c:catAx>
      <c:valAx>
        <c:axId val="297669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59014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133350</xdr:rowOff>
    </xdr:from>
    <xdr:to>
      <xdr:col>28</xdr:col>
      <xdr:colOff>514350</xdr:colOff>
      <xdr:row>59</xdr:row>
      <xdr:rowOff>142875</xdr:rowOff>
    </xdr:to>
    <xdr:graphicFrame>
      <xdr:nvGraphicFramePr>
        <xdr:cNvPr id="1" name="Chart 4"/>
        <xdr:cNvGraphicFramePr/>
      </xdr:nvGraphicFramePr>
      <xdr:xfrm>
        <a:off x="133350" y="647700"/>
        <a:ext cx="17449800" cy="935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68</xdr:row>
      <xdr:rowOff>38100</xdr:rowOff>
    </xdr:from>
    <xdr:to>
      <xdr:col>28</xdr:col>
      <xdr:colOff>152400</xdr:colOff>
      <xdr:row>133</xdr:row>
      <xdr:rowOff>114300</xdr:rowOff>
    </xdr:to>
    <xdr:graphicFrame>
      <xdr:nvGraphicFramePr>
        <xdr:cNvPr id="2" name="Chart 5"/>
        <xdr:cNvGraphicFramePr/>
      </xdr:nvGraphicFramePr>
      <xdr:xfrm>
        <a:off x="381000" y="11544300"/>
        <a:ext cx="16840200" cy="1071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otuz\Dokumenty\Sist\b\Pr&#237;loha%2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otuz\Dokumenty\Sist\b\Pr&#237;loha%2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statné ústr. orgány"/>
      <sheetName val="Gra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árok1"/>
      <sheetName val="Hárok2"/>
      <sheetName val="Hárok3"/>
    </sheetNames>
    <sheetDataSet>
      <sheetData sheetId="0">
        <row r="8">
          <cell r="A8" t="str">
            <v>Poštový úrad v Žiline</v>
          </cell>
          <cell r="H8">
            <v>6.25</v>
          </cell>
        </row>
        <row r="9">
          <cell r="A9" t="str">
            <v>Úrad pre reguláciu sieťových odvetví</v>
          </cell>
          <cell r="H9">
            <v>2.6315789473684212</v>
          </cell>
        </row>
        <row r="10">
          <cell r="A10" t="str">
            <v>Úrad pre štátnu pomoc</v>
          </cell>
          <cell r="H10">
            <v>31.57894736842105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tabSelected="1" zoomScale="75" zoomScaleNormal="75" workbookViewId="0" topLeftCell="A16">
      <selection activeCell="A34" sqref="A1:Q34"/>
    </sheetView>
  </sheetViews>
  <sheetFormatPr defaultColWidth="9.140625" defaultRowHeight="12.75"/>
  <cols>
    <col min="1" max="1" width="62.7109375" style="0" bestFit="1" customWidth="1"/>
    <col min="2" max="2" width="16.7109375" style="0" customWidth="1"/>
    <col min="3" max="3" width="16.57421875" style="0" customWidth="1"/>
    <col min="4" max="4" width="16.7109375" style="0" hidden="1" customWidth="1"/>
    <col min="5" max="5" width="16.7109375" style="0" customWidth="1"/>
    <col min="6" max="6" width="16.28125" style="0" customWidth="1"/>
    <col min="7" max="7" width="16.7109375" style="0" hidden="1" customWidth="1"/>
    <col min="8" max="10" width="16.7109375" style="0" customWidth="1"/>
    <col min="11" max="11" width="16.57421875" style="0" customWidth="1"/>
    <col min="12" max="12" width="16.7109375" style="0" hidden="1" customWidth="1"/>
    <col min="13" max="13" width="16.7109375" style="0" customWidth="1"/>
    <col min="14" max="14" width="16.28125" style="0" customWidth="1"/>
    <col min="15" max="15" width="16.7109375" style="0" hidden="1" customWidth="1"/>
    <col min="16" max="16" width="16.7109375" style="0" customWidth="1"/>
    <col min="17" max="17" width="21.00390625" style="0" customWidth="1"/>
    <col min="18" max="18" width="11.8515625" style="0" customWidth="1"/>
    <col min="19" max="19" width="11.421875" style="0" customWidth="1"/>
    <col min="20" max="20" width="14.8515625" style="0" customWidth="1"/>
    <col min="21" max="21" width="46.8515625" style="0" bestFit="1" customWidth="1"/>
  </cols>
  <sheetData>
    <row r="1" spans="1:21" s="22" customFormat="1" ht="22.5">
      <c r="A1" s="33" t="s">
        <v>38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3"/>
      <c r="S1" s="23"/>
      <c r="T1" s="23"/>
      <c r="U1" s="23"/>
    </row>
    <row r="2" spans="1:21" s="22" customFormat="1" ht="22.5">
      <c r="A2" s="33" t="s">
        <v>35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39"/>
      <c r="S2" s="39"/>
      <c r="T2" s="40"/>
      <c r="U2" s="40"/>
    </row>
    <row r="3" spans="1:21" s="22" customFormat="1" ht="15.7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0"/>
      <c r="S3" s="30"/>
      <c r="T3" s="30"/>
      <c r="U3" s="30"/>
    </row>
    <row r="4" spans="1:21" ht="24.75" customHeight="1">
      <c r="A4" s="35" t="s">
        <v>39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41"/>
      <c r="S4" s="41"/>
      <c r="T4" s="41"/>
      <c r="U4" s="41"/>
    </row>
    <row r="5" spans="1:21" ht="19.5" thickBot="1">
      <c r="A5" s="24"/>
      <c r="B5" s="36"/>
      <c r="C5" s="36"/>
      <c r="D5" s="36"/>
      <c r="E5" s="36"/>
      <c r="F5" s="36"/>
      <c r="G5" s="36"/>
      <c r="H5" s="36"/>
      <c r="I5" s="36"/>
      <c r="J5" s="37"/>
      <c r="K5" s="37"/>
      <c r="L5" s="37"/>
      <c r="M5" s="37"/>
      <c r="N5" s="37"/>
      <c r="O5" s="37"/>
      <c r="P5" s="37"/>
      <c r="Q5" s="38" t="s">
        <v>42</v>
      </c>
      <c r="R5" s="2"/>
      <c r="S5" s="2"/>
      <c r="T5" s="2"/>
      <c r="U5" s="2"/>
    </row>
    <row r="6" spans="1:21" ht="95.25" thickBot="1">
      <c r="A6" s="19" t="s">
        <v>20</v>
      </c>
      <c r="B6" s="20" t="s">
        <v>21</v>
      </c>
      <c r="C6" s="20" t="s">
        <v>1</v>
      </c>
      <c r="D6" s="20" t="s">
        <v>22</v>
      </c>
      <c r="E6" s="20" t="s">
        <v>0</v>
      </c>
      <c r="F6" s="20" t="s">
        <v>23</v>
      </c>
      <c r="G6" s="20"/>
      <c r="H6" s="20" t="s">
        <v>24</v>
      </c>
      <c r="I6" s="20" t="s">
        <v>25</v>
      </c>
      <c r="J6" s="20" t="s">
        <v>26</v>
      </c>
      <c r="K6" s="20" t="s">
        <v>27</v>
      </c>
      <c r="L6" s="20" t="s">
        <v>22</v>
      </c>
      <c r="M6" s="20" t="s">
        <v>28</v>
      </c>
      <c r="N6" s="20" t="s">
        <v>27</v>
      </c>
      <c r="O6" s="20" t="s">
        <v>22</v>
      </c>
      <c r="P6" s="20" t="s">
        <v>29</v>
      </c>
      <c r="Q6" s="21" t="s">
        <v>30</v>
      </c>
      <c r="R6" s="6"/>
      <c r="S6" s="6"/>
      <c r="T6" s="42"/>
      <c r="U6" s="42"/>
    </row>
    <row r="7" spans="1:21" ht="20.25" thickBot="1">
      <c r="A7" s="55">
        <v>1</v>
      </c>
      <c r="B7" s="14">
        <v>2</v>
      </c>
      <c r="C7" s="14">
        <v>3</v>
      </c>
      <c r="D7" s="14"/>
      <c r="E7" s="14">
        <v>4</v>
      </c>
      <c r="F7" s="14">
        <v>5</v>
      </c>
      <c r="G7" s="14"/>
      <c r="H7" s="56">
        <v>6</v>
      </c>
      <c r="I7" s="14">
        <v>7</v>
      </c>
      <c r="J7" s="56">
        <v>8</v>
      </c>
      <c r="K7" s="14">
        <v>9</v>
      </c>
      <c r="L7" s="15"/>
      <c r="M7" s="14">
        <v>10</v>
      </c>
      <c r="N7" s="14">
        <v>11</v>
      </c>
      <c r="O7" s="15"/>
      <c r="P7" s="14">
        <v>12</v>
      </c>
      <c r="Q7" s="57">
        <v>13</v>
      </c>
      <c r="R7" s="1" t="s">
        <v>31</v>
      </c>
      <c r="S7" s="2"/>
      <c r="T7" s="42"/>
      <c r="U7" s="42"/>
    </row>
    <row r="8" spans="1:21" ht="15">
      <c r="A8" s="46" t="s">
        <v>2</v>
      </c>
      <c r="B8" s="3">
        <f>SUM(J8,M8,P8)</f>
        <v>474</v>
      </c>
      <c r="C8" s="3">
        <v>74</v>
      </c>
      <c r="D8" s="3">
        <f aca="true" t="shared" si="0" ref="D8:D24">B8-C8</f>
        <v>400</v>
      </c>
      <c r="E8" s="3">
        <v>56</v>
      </c>
      <c r="F8" s="3">
        <v>14</v>
      </c>
      <c r="G8" s="3">
        <f>B8/100</f>
        <v>4.74</v>
      </c>
      <c r="H8" s="4">
        <f>E8/G8</f>
        <v>11.814345991561181</v>
      </c>
      <c r="I8" s="3">
        <f>F8/S8</f>
        <v>18.91891891891892</v>
      </c>
      <c r="J8" s="4">
        <v>72</v>
      </c>
      <c r="K8" s="3">
        <v>0</v>
      </c>
      <c r="L8" s="3">
        <f>J8-K8</f>
        <v>72</v>
      </c>
      <c r="M8" s="3">
        <v>324</v>
      </c>
      <c r="N8" s="3">
        <v>37</v>
      </c>
      <c r="O8" s="3">
        <f>M8-N8</f>
        <v>287</v>
      </c>
      <c r="P8" s="3">
        <v>78</v>
      </c>
      <c r="Q8" s="47">
        <v>37</v>
      </c>
      <c r="R8" s="5">
        <f aca="true" t="shared" si="1" ref="R8:R24">P8-Q8</f>
        <v>41</v>
      </c>
      <c r="S8" s="6">
        <f>C8/100</f>
        <v>0.74</v>
      </c>
      <c r="T8" s="42"/>
      <c r="U8" s="42"/>
    </row>
    <row r="9" spans="1:21" ht="15">
      <c r="A9" s="48" t="s">
        <v>3</v>
      </c>
      <c r="B9" s="3">
        <f aca="true" t="shared" si="2" ref="B9:B24">SUM(J9,M9,P9)</f>
        <v>181</v>
      </c>
      <c r="C9" s="3">
        <v>34</v>
      </c>
      <c r="D9" s="3">
        <f t="shared" si="0"/>
        <v>147</v>
      </c>
      <c r="E9" s="3">
        <v>46</v>
      </c>
      <c r="F9" s="7">
        <v>11</v>
      </c>
      <c r="G9" s="3">
        <f aca="true" t="shared" si="3" ref="G9:G25">B9/100</f>
        <v>1.81</v>
      </c>
      <c r="H9" s="3">
        <f aca="true" t="shared" si="4" ref="H9:H25">E9/G9</f>
        <v>25.414364640883978</v>
      </c>
      <c r="I9" s="3">
        <f aca="true" t="shared" si="5" ref="I9:I25">F9/S9</f>
        <v>32.35294117647059</v>
      </c>
      <c r="J9" s="3">
        <v>69</v>
      </c>
      <c r="K9" s="3">
        <v>12</v>
      </c>
      <c r="L9" s="3">
        <f aca="true" t="shared" si="6" ref="L9:L24">J9-K9</f>
        <v>57</v>
      </c>
      <c r="M9" s="3">
        <v>103</v>
      </c>
      <c r="N9" s="3">
        <v>13</v>
      </c>
      <c r="O9" s="3">
        <f aca="true" t="shared" si="7" ref="O9:O24">M9-N9</f>
        <v>90</v>
      </c>
      <c r="P9" s="3">
        <v>9</v>
      </c>
      <c r="Q9" s="47">
        <v>9</v>
      </c>
      <c r="R9" s="5">
        <f t="shared" si="1"/>
        <v>0</v>
      </c>
      <c r="S9" s="6">
        <f aca="true" t="shared" si="8" ref="S9:S25">C9/100</f>
        <v>0.34</v>
      </c>
      <c r="T9" s="42"/>
      <c r="U9" s="42"/>
    </row>
    <row r="10" spans="1:21" ht="15">
      <c r="A10" s="49" t="s">
        <v>4</v>
      </c>
      <c r="B10" s="3">
        <f t="shared" si="2"/>
        <v>115</v>
      </c>
      <c r="C10" s="8">
        <v>29</v>
      </c>
      <c r="D10" s="8">
        <f t="shared" si="0"/>
        <v>86</v>
      </c>
      <c r="E10" s="8">
        <v>21</v>
      </c>
      <c r="F10" s="9">
        <v>8</v>
      </c>
      <c r="G10" s="8">
        <f t="shared" si="3"/>
        <v>1.15</v>
      </c>
      <c r="H10" s="8">
        <f t="shared" si="4"/>
        <v>18.260869565217394</v>
      </c>
      <c r="I10" s="8">
        <f t="shared" si="5"/>
        <v>27.586206896551726</v>
      </c>
      <c r="J10" s="8">
        <v>28</v>
      </c>
      <c r="K10" s="8">
        <v>0</v>
      </c>
      <c r="L10" s="8">
        <f t="shared" si="6"/>
        <v>28</v>
      </c>
      <c r="M10" s="8">
        <v>67</v>
      </c>
      <c r="N10" s="8">
        <v>11</v>
      </c>
      <c r="O10" s="8">
        <f t="shared" si="7"/>
        <v>56</v>
      </c>
      <c r="P10" s="8">
        <v>20</v>
      </c>
      <c r="Q10" s="50">
        <v>18</v>
      </c>
      <c r="R10" s="5">
        <f t="shared" si="1"/>
        <v>2</v>
      </c>
      <c r="S10" s="6">
        <f t="shared" si="8"/>
        <v>0.29</v>
      </c>
      <c r="T10" s="42"/>
      <c r="U10" s="42"/>
    </row>
    <row r="11" spans="1:21" ht="15">
      <c r="A11" s="49" t="s">
        <v>5</v>
      </c>
      <c r="B11" s="3">
        <f t="shared" si="2"/>
        <v>291</v>
      </c>
      <c r="C11" s="8">
        <v>81</v>
      </c>
      <c r="D11" s="8">
        <f t="shared" si="0"/>
        <v>210</v>
      </c>
      <c r="E11" s="8">
        <v>61</v>
      </c>
      <c r="F11" s="9">
        <v>8</v>
      </c>
      <c r="G11" s="8">
        <f t="shared" si="3"/>
        <v>2.91</v>
      </c>
      <c r="H11" s="8">
        <f t="shared" si="4"/>
        <v>20.962199312714777</v>
      </c>
      <c r="I11" s="8">
        <f t="shared" si="5"/>
        <v>9.876543209876543</v>
      </c>
      <c r="J11" s="8">
        <v>106</v>
      </c>
      <c r="K11" s="8">
        <v>0</v>
      </c>
      <c r="L11" s="8">
        <f t="shared" si="6"/>
        <v>106</v>
      </c>
      <c r="M11" s="8">
        <v>156</v>
      </c>
      <c r="N11" s="8">
        <v>55</v>
      </c>
      <c r="O11" s="8">
        <f t="shared" si="7"/>
        <v>101</v>
      </c>
      <c r="P11" s="8">
        <v>29</v>
      </c>
      <c r="Q11" s="50">
        <v>26</v>
      </c>
      <c r="R11" s="5">
        <f t="shared" si="1"/>
        <v>3</v>
      </c>
      <c r="S11" s="6">
        <f t="shared" si="8"/>
        <v>0.81</v>
      </c>
      <c r="T11" s="42"/>
      <c r="U11" s="42"/>
    </row>
    <row r="12" spans="1:21" ht="15">
      <c r="A12" s="49" t="s">
        <v>6</v>
      </c>
      <c r="B12" s="3">
        <f t="shared" si="2"/>
        <v>215</v>
      </c>
      <c r="C12" s="8">
        <v>41</v>
      </c>
      <c r="D12" s="8">
        <f t="shared" si="0"/>
        <v>174</v>
      </c>
      <c r="E12" s="8">
        <v>37</v>
      </c>
      <c r="F12" s="9">
        <v>8</v>
      </c>
      <c r="G12" s="8">
        <f t="shared" si="3"/>
        <v>2.15</v>
      </c>
      <c r="H12" s="8">
        <f t="shared" si="4"/>
        <v>17.209302325581397</v>
      </c>
      <c r="I12" s="8">
        <f t="shared" si="5"/>
        <v>19.51219512195122</v>
      </c>
      <c r="J12" s="8">
        <v>72</v>
      </c>
      <c r="K12" s="8">
        <v>2</v>
      </c>
      <c r="L12" s="8">
        <f t="shared" si="6"/>
        <v>70</v>
      </c>
      <c r="M12" s="8">
        <v>102</v>
      </c>
      <c r="N12" s="8">
        <v>11</v>
      </c>
      <c r="O12" s="8">
        <f t="shared" si="7"/>
        <v>91</v>
      </c>
      <c r="P12" s="8">
        <v>41</v>
      </c>
      <c r="Q12" s="50">
        <v>28</v>
      </c>
      <c r="R12" s="5">
        <f t="shared" si="1"/>
        <v>13</v>
      </c>
      <c r="S12" s="6">
        <f t="shared" si="8"/>
        <v>0.41</v>
      </c>
      <c r="T12" s="42"/>
      <c r="U12" s="42"/>
    </row>
    <row r="13" spans="1:21" ht="15">
      <c r="A13" s="49" t="s">
        <v>7</v>
      </c>
      <c r="B13" s="3">
        <f t="shared" si="2"/>
        <v>189</v>
      </c>
      <c r="C13" s="8">
        <v>30</v>
      </c>
      <c r="D13" s="8">
        <f t="shared" si="0"/>
        <v>159</v>
      </c>
      <c r="E13" s="8">
        <v>54</v>
      </c>
      <c r="F13" s="9">
        <v>6</v>
      </c>
      <c r="G13" s="8">
        <f t="shared" si="3"/>
        <v>1.89</v>
      </c>
      <c r="H13" s="8">
        <f t="shared" si="4"/>
        <v>28.571428571428573</v>
      </c>
      <c r="I13" s="8">
        <f t="shared" si="5"/>
        <v>20</v>
      </c>
      <c r="J13" s="8">
        <v>72</v>
      </c>
      <c r="K13" s="8">
        <v>0</v>
      </c>
      <c r="L13" s="8">
        <f t="shared" si="6"/>
        <v>72</v>
      </c>
      <c r="M13" s="8">
        <v>96</v>
      </c>
      <c r="N13" s="8">
        <v>24</v>
      </c>
      <c r="O13" s="8">
        <f t="shared" si="7"/>
        <v>72</v>
      </c>
      <c r="P13" s="8">
        <v>21</v>
      </c>
      <c r="Q13" s="50">
        <v>6</v>
      </c>
      <c r="R13" s="5">
        <f t="shared" si="1"/>
        <v>15</v>
      </c>
      <c r="S13" s="6">
        <f t="shared" si="8"/>
        <v>0.3</v>
      </c>
      <c r="T13" s="42"/>
      <c r="U13" s="42"/>
    </row>
    <row r="14" spans="1:21" ht="15">
      <c r="A14" s="49" t="s">
        <v>8</v>
      </c>
      <c r="B14" s="3">
        <f t="shared" si="2"/>
        <v>255</v>
      </c>
      <c r="C14" s="8">
        <v>57</v>
      </c>
      <c r="D14" s="8">
        <f t="shared" si="0"/>
        <v>198</v>
      </c>
      <c r="E14" s="8">
        <v>48</v>
      </c>
      <c r="F14" s="9">
        <v>4</v>
      </c>
      <c r="G14" s="8">
        <f t="shared" si="3"/>
        <v>2.55</v>
      </c>
      <c r="H14" s="8">
        <f t="shared" si="4"/>
        <v>18.823529411764707</v>
      </c>
      <c r="I14" s="8">
        <f t="shared" si="5"/>
        <v>7.017543859649123</v>
      </c>
      <c r="J14" s="8">
        <v>66</v>
      </c>
      <c r="K14" s="8">
        <v>2</v>
      </c>
      <c r="L14" s="8">
        <f t="shared" si="6"/>
        <v>64</v>
      </c>
      <c r="M14" s="8">
        <v>124</v>
      </c>
      <c r="N14" s="8">
        <v>14</v>
      </c>
      <c r="O14" s="8">
        <f t="shared" si="7"/>
        <v>110</v>
      </c>
      <c r="P14" s="8">
        <v>65</v>
      </c>
      <c r="Q14" s="50">
        <v>41</v>
      </c>
      <c r="R14" s="5">
        <f t="shared" si="1"/>
        <v>24</v>
      </c>
      <c r="S14" s="6">
        <f t="shared" si="8"/>
        <v>0.57</v>
      </c>
      <c r="T14" s="42"/>
      <c r="U14" s="42"/>
    </row>
    <row r="15" spans="1:21" ht="15.75">
      <c r="A15" s="49" t="s">
        <v>9</v>
      </c>
      <c r="B15" s="3">
        <f t="shared" si="2"/>
        <v>657</v>
      </c>
      <c r="C15" s="8">
        <v>131</v>
      </c>
      <c r="D15" s="8">
        <f t="shared" si="0"/>
        <v>526</v>
      </c>
      <c r="E15" s="8">
        <v>120</v>
      </c>
      <c r="F15" s="9">
        <v>21</v>
      </c>
      <c r="G15" s="8">
        <f t="shared" si="3"/>
        <v>6.57</v>
      </c>
      <c r="H15" s="8">
        <f t="shared" si="4"/>
        <v>18.264840182648403</v>
      </c>
      <c r="I15" s="8">
        <f t="shared" si="5"/>
        <v>16.030534351145036</v>
      </c>
      <c r="J15" s="8">
        <v>229</v>
      </c>
      <c r="K15" s="8">
        <v>0</v>
      </c>
      <c r="L15" s="8">
        <f t="shared" si="6"/>
        <v>229</v>
      </c>
      <c r="M15" s="8">
        <v>319</v>
      </c>
      <c r="N15" s="8">
        <v>47</v>
      </c>
      <c r="O15" s="8">
        <f t="shared" si="7"/>
        <v>272</v>
      </c>
      <c r="P15" s="8">
        <v>109</v>
      </c>
      <c r="Q15" s="50">
        <v>84</v>
      </c>
      <c r="R15" s="45">
        <f t="shared" si="1"/>
        <v>25</v>
      </c>
      <c r="S15" s="10">
        <f t="shared" si="8"/>
        <v>1.31</v>
      </c>
      <c r="T15" s="42"/>
      <c r="U15" s="42"/>
    </row>
    <row r="16" spans="1:21" ht="15">
      <c r="A16" s="51" t="s">
        <v>10</v>
      </c>
      <c r="B16" s="3">
        <f t="shared" si="2"/>
        <v>745</v>
      </c>
      <c r="C16" s="11">
        <v>173</v>
      </c>
      <c r="D16" s="8">
        <f t="shared" si="0"/>
        <v>572</v>
      </c>
      <c r="E16" s="8">
        <v>1</v>
      </c>
      <c r="F16" s="12">
        <v>0</v>
      </c>
      <c r="G16" s="8">
        <f t="shared" si="3"/>
        <v>7.45</v>
      </c>
      <c r="H16" s="8">
        <f t="shared" si="4"/>
        <v>0.1342281879194631</v>
      </c>
      <c r="I16" s="8">
        <f t="shared" si="5"/>
        <v>0</v>
      </c>
      <c r="J16" s="8">
        <v>64</v>
      </c>
      <c r="K16" s="8">
        <v>3</v>
      </c>
      <c r="L16" s="8">
        <f t="shared" si="6"/>
        <v>61</v>
      </c>
      <c r="M16" s="8">
        <v>650</v>
      </c>
      <c r="N16" s="8">
        <v>146</v>
      </c>
      <c r="O16" s="8">
        <f t="shared" si="7"/>
        <v>504</v>
      </c>
      <c r="P16" s="8">
        <v>31</v>
      </c>
      <c r="Q16" s="50">
        <v>24</v>
      </c>
      <c r="R16" s="5">
        <f t="shared" si="1"/>
        <v>7</v>
      </c>
      <c r="S16" s="6">
        <f t="shared" si="8"/>
        <v>1.73</v>
      </c>
      <c r="T16" s="42"/>
      <c r="U16" s="42"/>
    </row>
    <row r="17" spans="1:21" ht="15">
      <c r="A17" s="49" t="s">
        <v>11</v>
      </c>
      <c r="B17" s="3">
        <f t="shared" si="2"/>
        <v>331</v>
      </c>
      <c r="C17" s="8">
        <v>83</v>
      </c>
      <c r="D17" s="8">
        <f t="shared" si="0"/>
        <v>248</v>
      </c>
      <c r="E17" s="8">
        <v>41</v>
      </c>
      <c r="F17" s="9">
        <v>5</v>
      </c>
      <c r="G17" s="8">
        <f t="shared" si="3"/>
        <v>3.31</v>
      </c>
      <c r="H17" s="8">
        <f t="shared" si="4"/>
        <v>12.386706948640484</v>
      </c>
      <c r="I17" s="8">
        <f t="shared" si="5"/>
        <v>6.024096385542169</v>
      </c>
      <c r="J17" s="8">
        <v>77</v>
      </c>
      <c r="K17" s="8">
        <v>0</v>
      </c>
      <c r="L17" s="8">
        <f t="shared" si="6"/>
        <v>77</v>
      </c>
      <c r="M17" s="8">
        <v>192</v>
      </c>
      <c r="N17" s="8">
        <v>48</v>
      </c>
      <c r="O17" s="8">
        <f t="shared" si="7"/>
        <v>144</v>
      </c>
      <c r="P17" s="8">
        <v>62</v>
      </c>
      <c r="Q17" s="50">
        <v>35</v>
      </c>
      <c r="R17" s="5">
        <f t="shared" si="1"/>
        <v>27</v>
      </c>
      <c r="S17" s="6">
        <f t="shared" si="8"/>
        <v>0.83</v>
      </c>
      <c r="T17" s="42"/>
      <c r="U17" s="42"/>
    </row>
    <row r="18" spans="1:21" ht="15">
      <c r="A18" s="49" t="s">
        <v>12</v>
      </c>
      <c r="B18" s="3">
        <f t="shared" si="2"/>
        <v>67</v>
      </c>
      <c r="C18" s="8">
        <v>1</v>
      </c>
      <c r="D18" s="8">
        <f t="shared" si="0"/>
        <v>66</v>
      </c>
      <c r="E18" s="8">
        <v>0</v>
      </c>
      <c r="F18" s="9">
        <v>0</v>
      </c>
      <c r="G18" s="8">
        <f t="shared" si="3"/>
        <v>0.67</v>
      </c>
      <c r="H18" s="8">
        <f t="shared" si="4"/>
        <v>0</v>
      </c>
      <c r="I18" s="8">
        <f t="shared" si="5"/>
        <v>0</v>
      </c>
      <c r="J18" s="8">
        <v>1</v>
      </c>
      <c r="K18" s="8">
        <v>0</v>
      </c>
      <c r="L18" s="8">
        <f t="shared" si="6"/>
        <v>1</v>
      </c>
      <c r="M18" s="8">
        <v>51</v>
      </c>
      <c r="N18" s="8">
        <v>0</v>
      </c>
      <c r="O18" s="8">
        <f t="shared" si="7"/>
        <v>51</v>
      </c>
      <c r="P18" s="8">
        <v>15</v>
      </c>
      <c r="Q18" s="50">
        <v>1</v>
      </c>
      <c r="R18" s="5">
        <f t="shared" si="1"/>
        <v>14</v>
      </c>
      <c r="S18" s="6">
        <f t="shared" si="8"/>
        <v>0.01</v>
      </c>
      <c r="T18" s="42"/>
      <c r="U18" s="42"/>
    </row>
    <row r="19" spans="1:21" ht="15">
      <c r="A19" s="49" t="s">
        <v>13</v>
      </c>
      <c r="B19" s="3">
        <f t="shared" si="2"/>
        <v>76</v>
      </c>
      <c r="C19" s="8">
        <v>13</v>
      </c>
      <c r="D19" s="8">
        <f t="shared" si="0"/>
        <v>63</v>
      </c>
      <c r="E19" s="8">
        <v>15</v>
      </c>
      <c r="F19" s="9">
        <v>3</v>
      </c>
      <c r="G19" s="8">
        <f t="shared" si="3"/>
        <v>0.76</v>
      </c>
      <c r="H19" s="8">
        <f t="shared" si="4"/>
        <v>19.736842105263158</v>
      </c>
      <c r="I19" s="8">
        <f t="shared" si="5"/>
        <v>23.076923076923077</v>
      </c>
      <c r="J19" s="8">
        <v>0</v>
      </c>
      <c r="K19" s="8">
        <v>0</v>
      </c>
      <c r="L19" s="8">
        <f t="shared" si="6"/>
        <v>0</v>
      </c>
      <c r="M19" s="8">
        <v>0</v>
      </c>
      <c r="N19" s="8">
        <v>0</v>
      </c>
      <c r="O19" s="8">
        <f t="shared" si="7"/>
        <v>0</v>
      </c>
      <c r="P19" s="8">
        <v>76</v>
      </c>
      <c r="Q19" s="50">
        <v>13</v>
      </c>
      <c r="R19" s="5">
        <f t="shared" si="1"/>
        <v>63</v>
      </c>
      <c r="S19" s="6">
        <f t="shared" si="8"/>
        <v>0.13</v>
      </c>
      <c r="T19" s="42"/>
      <c r="U19" s="42"/>
    </row>
    <row r="20" spans="1:21" ht="15">
      <c r="A20" s="49" t="s">
        <v>14</v>
      </c>
      <c r="B20" s="3">
        <f t="shared" si="2"/>
        <v>1289</v>
      </c>
      <c r="C20" s="8">
        <v>47</v>
      </c>
      <c r="D20" s="8">
        <f t="shared" si="0"/>
        <v>1242</v>
      </c>
      <c r="E20" s="8">
        <v>107</v>
      </c>
      <c r="F20" s="9">
        <v>3</v>
      </c>
      <c r="G20" s="8">
        <f t="shared" si="3"/>
        <v>12.89</v>
      </c>
      <c r="H20" s="8">
        <f t="shared" si="4"/>
        <v>8.30100853374709</v>
      </c>
      <c r="I20" s="8">
        <f t="shared" si="5"/>
        <v>6.382978723404256</v>
      </c>
      <c r="J20" s="8">
        <v>76</v>
      </c>
      <c r="K20" s="8">
        <v>3</v>
      </c>
      <c r="L20" s="8">
        <f t="shared" si="6"/>
        <v>73</v>
      </c>
      <c r="M20" s="8">
        <v>1152</v>
      </c>
      <c r="N20" s="8">
        <v>17</v>
      </c>
      <c r="O20" s="8">
        <f t="shared" si="7"/>
        <v>1135</v>
      </c>
      <c r="P20" s="8">
        <v>61</v>
      </c>
      <c r="Q20" s="50">
        <v>27</v>
      </c>
      <c r="R20" s="5">
        <f t="shared" si="1"/>
        <v>34</v>
      </c>
      <c r="S20" s="6">
        <f t="shared" si="8"/>
        <v>0.47</v>
      </c>
      <c r="T20" s="43"/>
      <c r="U20" s="43"/>
    </row>
    <row r="21" spans="1:21" ht="15">
      <c r="A21" s="49" t="s">
        <v>15</v>
      </c>
      <c r="B21" s="3">
        <f t="shared" si="2"/>
        <v>257</v>
      </c>
      <c r="C21" s="8">
        <v>39</v>
      </c>
      <c r="D21" s="8">
        <f t="shared" si="0"/>
        <v>218</v>
      </c>
      <c r="E21" s="8">
        <v>30</v>
      </c>
      <c r="F21" s="9">
        <v>4</v>
      </c>
      <c r="G21" s="8">
        <f t="shared" si="3"/>
        <v>2.57</v>
      </c>
      <c r="H21" s="8">
        <f t="shared" si="4"/>
        <v>11.673151750972764</v>
      </c>
      <c r="I21" s="8">
        <f t="shared" si="5"/>
        <v>10.256410256410255</v>
      </c>
      <c r="J21" s="8">
        <v>40</v>
      </c>
      <c r="K21" s="8">
        <v>4</v>
      </c>
      <c r="L21" s="8">
        <f t="shared" si="6"/>
        <v>36</v>
      </c>
      <c r="M21" s="8">
        <v>170</v>
      </c>
      <c r="N21" s="8">
        <v>13</v>
      </c>
      <c r="O21" s="8">
        <f t="shared" si="7"/>
        <v>157</v>
      </c>
      <c r="P21" s="8">
        <v>47</v>
      </c>
      <c r="Q21" s="50">
        <v>22</v>
      </c>
      <c r="R21" s="5">
        <f t="shared" si="1"/>
        <v>25</v>
      </c>
      <c r="S21" s="6">
        <f t="shared" si="8"/>
        <v>0.39</v>
      </c>
      <c r="T21" s="44"/>
      <c r="U21" s="44"/>
    </row>
    <row r="22" spans="1:19" ht="15">
      <c r="A22" s="49" t="s">
        <v>16</v>
      </c>
      <c r="B22" s="3">
        <f t="shared" si="2"/>
        <v>223</v>
      </c>
      <c r="C22" s="8">
        <v>41</v>
      </c>
      <c r="D22" s="8">
        <f t="shared" si="0"/>
        <v>182</v>
      </c>
      <c r="E22" s="8">
        <v>38</v>
      </c>
      <c r="F22" s="9">
        <v>8</v>
      </c>
      <c r="G22" s="8">
        <f t="shared" si="3"/>
        <v>2.23</v>
      </c>
      <c r="H22" s="8">
        <f t="shared" si="4"/>
        <v>17.04035874439462</v>
      </c>
      <c r="I22" s="8">
        <f t="shared" si="5"/>
        <v>19.51219512195122</v>
      </c>
      <c r="J22" s="8">
        <v>72</v>
      </c>
      <c r="K22" s="8">
        <v>0</v>
      </c>
      <c r="L22" s="8">
        <f t="shared" si="6"/>
        <v>72</v>
      </c>
      <c r="M22" s="8">
        <v>106</v>
      </c>
      <c r="N22" s="8">
        <v>0</v>
      </c>
      <c r="O22" s="8">
        <f t="shared" si="7"/>
        <v>106</v>
      </c>
      <c r="P22" s="8">
        <v>45</v>
      </c>
      <c r="Q22" s="50">
        <v>41</v>
      </c>
      <c r="R22" s="5">
        <f t="shared" si="1"/>
        <v>4</v>
      </c>
      <c r="S22" s="6">
        <f t="shared" si="8"/>
        <v>0.41</v>
      </c>
    </row>
    <row r="23" spans="1:19" ht="15">
      <c r="A23" s="49" t="s">
        <v>17</v>
      </c>
      <c r="B23" s="3">
        <f t="shared" si="2"/>
        <v>261</v>
      </c>
      <c r="C23" s="8">
        <v>57</v>
      </c>
      <c r="D23" s="8">
        <f t="shared" si="0"/>
        <v>204</v>
      </c>
      <c r="E23" s="8">
        <v>61</v>
      </c>
      <c r="F23" s="9">
        <v>5</v>
      </c>
      <c r="G23" s="8">
        <f t="shared" si="3"/>
        <v>2.61</v>
      </c>
      <c r="H23" s="8">
        <f t="shared" si="4"/>
        <v>23.371647509578544</v>
      </c>
      <c r="I23" s="8">
        <f t="shared" si="5"/>
        <v>8.771929824561404</v>
      </c>
      <c r="J23" s="8">
        <v>74</v>
      </c>
      <c r="K23" s="8">
        <v>0</v>
      </c>
      <c r="L23" s="8">
        <f t="shared" si="6"/>
        <v>74</v>
      </c>
      <c r="M23" s="8">
        <v>147</v>
      </c>
      <c r="N23" s="8">
        <v>21</v>
      </c>
      <c r="O23" s="8">
        <f t="shared" si="7"/>
        <v>126</v>
      </c>
      <c r="P23" s="8">
        <v>40</v>
      </c>
      <c r="Q23" s="50">
        <v>36</v>
      </c>
      <c r="R23" s="5">
        <f t="shared" si="1"/>
        <v>4</v>
      </c>
      <c r="S23" s="6">
        <f t="shared" si="8"/>
        <v>0.57</v>
      </c>
    </row>
    <row r="24" spans="1:19" ht="15.75" thickBot="1">
      <c r="A24" s="52" t="s">
        <v>18</v>
      </c>
      <c r="B24" s="3">
        <f t="shared" si="2"/>
        <v>281</v>
      </c>
      <c r="C24" s="13">
        <v>36</v>
      </c>
      <c r="D24" s="13">
        <f t="shared" si="0"/>
        <v>245</v>
      </c>
      <c r="E24" s="13">
        <v>19</v>
      </c>
      <c r="F24" s="53">
        <v>1</v>
      </c>
      <c r="G24" s="13">
        <f t="shared" si="3"/>
        <v>2.81</v>
      </c>
      <c r="H24" s="13">
        <f t="shared" si="4"/>
        <v>6.761565836298932</v>
      </c>
      <c r="I24" s="13">
        <f t="shared" si="5"/>
        <v>2.7777777777777777</v>
      </c>
      <c r="J24" s="13">
        <v>53</v>
      </c>
      <c r="K24" s="13">
        <v>0</v>
      </c>
      <c r="L24" s="13">
        <f t="shared" si="6"/>
        <v>53</v>
      </c>
      <c r="M24" s="13">
        <v>227</v>
      </c>
      <c r="N24" s="13">
        <v>35</v>
      </c>
      <c r="O24" s="13">
        <f t="shared" si="7"/>
        <v>192</v>
      </c>
      <c r="P24" s="13">
        <v>1</v>
      </c>
      <c r="Q24" s="54">
        <v>1</v>
      </c>
      <c r="R24" s="5">
        <f t="shared" si="1"/>
        <v>0</v>
      </c>
      <c r="S24" s="6">
        <f t="shared" si="8"/>
        <v>0.36</v>
      </c>
    </row>
    <row r="25" spans="1:19" ht="16.5" thickBot="1">
      <c r="A25" s="16" t="s">
        <v>19</v>
      </c>
      <c r="B25" s="17">
        <f>SUM(B8:B24)</f>
        <v>5907</v>
      </c>
      <c r="C25" s="17">
        <f>SUM(C8:C24)</f>
        <v>967</v>
      </c>
      <c r="D25" s="17">
        <f>SUM(D8:D24)</f>
        <v>4940</v>
      </c>
      <c r="E25" s="17">
        <f>SUM(E8:E24)</f>
        <v>755</v>
      </c>
      <c r="F25" s="17">
        <f>SUM(F8:F24)</f>
        <v>109</v>
      </c>
      <c r="G25" s="18">
        <f t="shared" si="3"/>
        <v>59.07</v>
      </c>
      <c r="H25" s="17">
        <f t="shared" si="4"/>
        <v>12.781445742339598</v>
      </c>
      <c r="I25" s="17">
        <f t="shared" si="5"/>
        <v>11.27197518097208</v>
      </c>
      <c r="J25" s="17">
        <f aca="true" t="shared" si="9" ref="J25:R25">SUM(J8:J24)</f>
        <v>1171</v>
      </c>
      <c r="K25" s="17">
        <f t="shared" si="9"/>
        <v>26</v>
      </c>
      <c r="L25" s="17">
        <f t="shared" si="9"/>
        <v>1145</v>
      </c>
      <c r="M25" s="17">
        <f>SUM(M8:M24)</f>
        <v>3986</v>
      </c>
      <c r="N25" s="17">
        <f>SUM(N8:N24)</f>
        <v>492</v>
      </c>
      <c r="O25" s="17">
        <f t="shared" si="9"/>
        <v>3494</v>
      </c>
      <c r="P25" s="17">
        <f t="shared" si="9"/>
        <v>750</v>
      </c>
      <c r="Q25" s="58">
        <f t="shared" si="9"/>
        <v>449</v>
      </c>
      <c r="R25" s="45">
        <f t="shared" si="9"/>
        <v>301</v>
      </c>
      <c r="S25" s="6">
        <f t="shared" si="8"/>
        <v>9.67</v>
      </c>
    </row>
    <row r="30" ht="12.75">
      <c r="A30" s="22" t="s">
        <v>32</v>
      </c>
    </row>
    <row r="31" ht="12.75">
      <c r="A31" s="22" t="s">
        <v>33</v>
      </c>
    </row>
    <row r="32" ht="12.75">
      <c r="A32" s="22" t="s">
        <v>34</v>
      </c>
    </row>
    <row r="33" ht="12.75">
      <c r="A33" s="30" t="s">
        <v>36</v>
      </c>
    </row>
    <row r="34" ht="12.75">
      <c r="A34" s="30" t="s">
        <v>37</v>
      </c>
    </row>
  </sheetData>
  <mergeCells count="2">
    <mergeCell ref="A4:Q4"/>
    <mergeCell ref="T2:U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8"/>
  <sheetViews>
    <sheetView zoomScale="50" zoomScaleNormal="50" workbookViewId="0" topLeftCell="A1">
      <selection activeCell="A1" sqref="A1:IV16384"/>
    </sheetView>
  </sheetViews>
  <sheetFormatPr defaultColWidth="9.140625" defaultRowHeight="12.75"/>
  <sheetData>
    <row r="1" spans="27:29" ht="19.5" thickBot="1">
      <c r="AA1" s="26" t="s">
        <v>41</v>
      </c>
      <c r="AB1" s="26"/>
      <c r="AC1" s="26"/>
    </row>
    <row r="2" spans="1:29" ht="21" thickBot="1">
      <c r="A2" s="27" t="s">
        <v>39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9"/>
    </row>
    <row r="33" spans="27:29" ht="14.25">
      <c r="AA33" s="31"/>
      <c r="AB33" s="31"/>
      <c r="AC33" s="31"/>
    </row>
    <row r="34" spans="1:29" ht="20.2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</row>
    <row r="65" spans="27:29" ht="19.5" thickBot="1">
      <c r="AA65" s="26" t="s">
        <v>41</v>
      </c>
      <c r="AB65" s="26"/>
      <c r="AC65" s="26"/>
    </row>
    <row r="66" spans="1:29" ht="21" thickBot="1">
      <c r="A66" s="27" t="s">
        <v>40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9"/>
    </row>
    <row r="97" spans="27:29" ht="14.25">
      <c r="AA97" s="31"/>
      <c r="AB97" s="31"/>
      <c r="AC97" s="31"/>
    </row>
    <row r="98" spans="1:29" ht="2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</row>
  </sheetData>
  <mergeCells count="6">
    <mergeCell ref="AA65:AC65"/>
    <mergeCell ref="A66:AC66"/>
    <mergeCell ref="AA97:AC97"/>
    <mergeCell ref="AA1:AC1"/>
    <mergeCell ref="A2:AC2"/>
    <mergeCell ref="AA33:AC33"/>
  </mergeCells>
  <printOptions/>
  <pageMargins left="0.75" right="0.75" top="1" bottom="1" header="0.4921259845" footer="0.4921259845"/>
  <pageSetup fitToHeight="1" fitToWidth="1" horizontalDpi="600" verticalDpi="600" orientation="landscape" paperSize="9" scale="4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Úrad pre štátnu službu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Motuz Michal</dc:creator>
  <cp:keywords/>
  <dc:description/>
  <cp:lastModifiedBy>Motuz Michal</cp:lastModifiedBy>
  <cp:lastPrinted>2002-11-28T16:11:40Z</cp:lastPrinted>
  <dcterms:created xsi:type="dcterms:W3CDTF">2002-11-28T08:23:18Z</dcterms:created>
  <dcterms:modified xsi:type="dcterms:W3CDTF">2002-11-28T16:44:47Z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-239963184</vt:i4>
  </property>
  <property fmtid="{D5CDD505-2E9C-101B-9397-08002B2CF9AE}" pid="4" name="_EmailSubje">
    <vt:lpwstr>Informácia o systemizovaných a voľných miestach v štátnej službe k 1. novembru 2002, č. ÚŠS-8856/2002-100</vt:lpwstr>
  </property>
  <property fmtid="{D5CDD505-2E9C-101B-9397-08002B2CF9AE}" pid="5" name="_AuthorEma">
    <vt:lpwstr>upss@upss.sk</vt:lpwstr>
  </property>
  <property fmtid="{D5CDD505-2E9C-101B-9397-08002B2CF9AE}" pid="6" name="_AuthorEmailDisplayNa">
    <vt:lpwstr>Sekretariat</vt:lpwstr>
  </property>
</Properties>
</file>