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20" windowWidth="15090" windowHeight="930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'Sheet1'!$A$1:$F$100</definedName>
    <definedName name="_xlnm.Print_Titles" localSheetId="0">'Sheet1'!$1:$1</definedName>
    <definedName name="_xlnm.Print_Area" localSheetId="0">'Sheet1'!$A$1:$J$104</definedName>
  </definedNames>
  <calcPr fullCalcOnLoad="1"/>
</workbook>
</file>

<file path=xl/sharedStrings.xml><?xml version="1.0" encoding="utf-8"?>
<sst xmlns="http://schemas.openxmlformats.org/spreadsheetml/2006/main" count="542" uniqueCount="192">
  <si>
    <t>RO</t>
  </si>
  <si>
    <t>Operačný program</t>
  </si>
  <si>
    <t>Opatrenie</t>
  </si>
  <si>
    <t>MŠ SR</t>
  </si>
  <si>
    <t>1.1 Premena tradičnej školy na modernú</t>
  </si>
  <si>
    <t>2.2 Podpora ďalšieho vzdelávania v zdravotníctve</t>
  </si>
  <si>
    <t xml:space="preserve">5.1 Budovanie infraštruktúry vysokých škôl a modernizácia ich vnútorného vybavenia za účelom zlepšenia podmienok vzdelávacieho procesu </t>
  </si>
  <si>
    <t>MVRR SR</t>
  </si>
  <si>
    <t>ROP</t>
  </si>
  <si>
    <t>1.1 Infraštruktúra vzdelávania</t>
  </si>
  <si>
    <t>OP BK</t>
  </si>
  <si>
    <t>1.2 Regionálna a mestská hromadná doprava</t>
  </si>
  <si>
    <t>MH SR</t>
  </si>
  <si>
    <t>OP KaHR</t>
  </si>
  <si>
    <t>2.1 Zvyšovanie energetickej efektívnosti na strane výroby aj spotreby a zavádzanie progresívnych technológií v energetike</t>
  </si>
  <si>
    <t xml:space="preserve">1.1 Inovácie a technologické transfery </t>
  </si>
  <si>
    <t>3.1 Podpora podnikateľských aktivít v cestovnom ruchu</t>
  </si>
  <si>
    <t>MZ SR</t>
  </si>
  <si>
    <t>1.1 Výstavba, rekonštrukcia a modernizácia špecializovaných nemocníc</t>
  </si>
  <si>
    <t>MŽP SR</t>
  </si>
  <si>
    <t>1.3 Zabezpečenie primeraného sledovania a hodnotenia stavu povrchových vôd a podzemných vôd</t>
  </si>
  <si>
    <t xml:space="preserve">2.1 Preventívne opatrenia na ochranu pred povodňami </t>
  </si>
  <si>
    <t>3.1 Ochrana ovzdušia (skupina aktivít I. a III.)</t>
  </si>
  <si>
    <t>MPSVR SR</t>
  </si>
  <si>
    <t>OP ZaSI</t>
  </si>
  <si>
    <t>4.1 Zlepšenie kvality služieb poskytovaných verejnou správou a neziskovými organizáciami</t>
  </si>
  <si>
    <t>MDPT SR</t>
  </si>
  <si>
    <t>OP Doprava</t>
  </si>
  <si>
    <t>OP TP</t>
  </si>
  <si>
    <t>OP V</t>
  </si>
  <si>
    <t>OP VaV</t>
  </si>
  <si>
    <t>OP Z</t>
  </si>
  <si>
    <t>OP ŽP</t>
  </si>
  <si>
    <t>Typ výzvy</t>
  </si>
  <si>
    <t>Vykonávateľ</t>
  </si>
  <si>
    <t>Vykonávateľ- RO alebo názov SO/RO ktorý implementuje výzvu</t>
  </si>
  <si>
    <t>O</t>
  </si>
  <si>
    <t>P</t>
  </si>
  <si>
    <t>SORO - MZ SR</t>
  </si>
  <si>
    <t>RO MŽP SR</t>
  </si>
  <si>
    <t>Suma</t>
  </si>
  <si>
    <t>Počet</t>
  </si>
  <si>
    <t>kód p.</t>
  </si>
  <si>
    <t>2.1.Podpora sociálnej inklúzie osôb ohrozených sociálnym vylúčením prostredníctvom rozvoja služieb starostlivosti s osobitným zreteľom na MRK</t>
  </si>
  <si>
    <t>2.1. Podpora sociálnej inklúzie osôb ohrozených sociálnym vylúčením prostredníctvom rozvoja služieb zamestnanosti s osobitným zreteľom na MRK</t>
  </si>
  <si>
    <t>Prioritná os 4 - Odpadové hospodárstvo: 4.3 Nakladanie s nebezpečnými odpadmi spôsobom priaznivým pre životné prostredie  4.4 Riešenie problematiky environmentálnych záťaží vrátane ich odstraňovania (skupina aktivít I.D. a III.)  4.5 Uzatváranie a rekultivácia skládok odpadov</t>
  </si>
  <si>
    <t>Prioritná os 5 - Ochrana a regenerácia prírodného prostredia a krajiny: 5.1 Zabezpečenie priaznivého stavu biotopov a druhov prostredníctvom vypracovania a  realizácie programov starostlivosti o chránené územia vrátane území NATURA 2000 a programov záchrany pre kriticky ohrozené druhy rastlín, živočíchov a území vrátane realizácie monitoringu druhov a biotypov   5.2 Zlepšenie infraštruktúry ochrany prírody a krajiny prostredníctvom budovania a rozvoja zariadení ochrany prírody a krajiny vrátane zavedenia monitorovacích systémov za účelom plnenia národných a medzinárodných záväzkov;  5.3 Zlepšenie informovanosti a environmentálneho povedomia verejnosti, vrátane posilnenia spolupráce a komunikácie so zainteresovanými skupinami</t>
  </si>
  <si>
    <t>12. 3. 2008</t>
  </si>
  <si>
    <t>11. 3. 2008</t>
  </si>
  <si>
    <t>4.1 Premena tradičnej školy na modernú pre Bratislavský kraj</t>
  </si>
  <si>
    <t>1.1 Premena tradičnej školy na modernú  a 4.1 Premena tradičnej školy na modernú pre Bratislavský kraj</t>
  </si>
  <si>
    <t>PZ</t>
  </si>
  <si>
    <t>Typ výzvy - O-ohraničená,    P- priebežná, PZ - priame zadanie</t>
  </si>
  <si>
    <t>22. 2. 2008</t>
  </si>
  <si>
    <t>Spolu</t>
  </si>
  <si>
    <t>18. 3. 2008</t>
  </si>
  <si>
    <t>2.1 Podpora ďalšieho vzdelávania a 4.2 Zvyšovanie konkurencieschopnosti Bratislavského kraja prostredníctvom rozvoja vysokoškolského a ďalšieho vzdelávania</t>
  </si>
  <si>
    <t>17. 3. 2008</t>
  </si>
  <si>
    <r>
      <t xml:space="preserve">1.1 Regenerácia sídiel, skupina aktivít </t>
    </r>
    <r>
      <rPr>
        <b/>
        <sz val="9"/>
        <rFont val="Times New Roman"/>
        <family val="1"/>
      </rPr>
      <t xml:space="preserve"> </t>
    </r>
  </si>
  <si>
    <t>31. 3. 2008</t>
  </si>
  <si>
    <t>14. 4. 2008</t>
  </si>
  <si>
    <t>RO MPSVR</t>
  </si>
  <si>
    <t>1.2 Podpora tvorby a udržania pracovných miest prostredníctvom zvýšenia adaptability pracovníkov, podnikov a podpory podnikania, Rámcová aktivita: Podpora nových pracovných miest vrátane podpory vytvárania nových PM v  nových podnikoch a samozamestnania</t>
  </si>
  <si>
    <t>Dátum vyhlásenia výzvy</t>
  </si>
  <si>
    <t xml:space="preserve">7. 4. 2008                      </t>
  </si>
  <si>
    <t xml:space="preserve">19. 3. 2008                  </t>
  </si>
  <si>
    <t>14. 5. 2008</t>
  </si>
  <si>
    <t>25. 2. 2008</t>
  </si>
  <si>
    <t>1.2 Podpora spoločných služieb pre podnikateľov</t>
  </si>
  <si>
    <t>12. 5. 2008</t>
  </si>
  <si>
    <t>4.1 Podpora sietí excelentných pracovísk výskumu a vývoja ako pilierov rozvoja regiónu v Bratislavskom kraji</t>
  </si>
  <si>
    <t>20. 5. 2008</t>
  </si>
  <si>
    <t>22. 5. 2008</t>
  </si>
  <si>
    <t>3.1 Ochrana ovzdušia (skupina aktivít II.)</t>
  </si>
  <si>
    <t>4.1 Podpora aktivít v oblasti separovaného zberu</t>
  </si>
  <si>
    <t>4.3 Nakladanie s nebezpečnými odpadmi spôsobom priaznivým pre životné prostredie</t>
  </si>
  <si>
    <t>4.2 Infraštruktúra nekomerčných záchranných služieb</t>
  </si>
  <si>
    <t>30. 5. 2008</t>
  </si>
  <si>
    <t>počet</t>
  </si>
  <si>
    <t>9. 6. 2008</t>
  </si>
  <si>
    <t xml:space="preserve">MVRR SR </t>
  </si>
  <si>
    <t>2.1 Podpora sietí excelentných pracovísk VaV ako pilierov rozvoja regiónu a podpora nadregionálnej spolupráce</t>
  </si>
  <si>
    <t>1.2 Podpora tvorby a udržania pracovných miest prostredníctvom zvýšenia adaptibility pracovníkov, podnikov a podpory podnikania</t>
  </si>
  <si>
    <t>3.1 Podpora rastu zamestnanosti a zlepšenia zamestnanteľnosti s osobitným zreteľom na vzdelanostnú spoločnosť</t>
  </si>
  <si>
    <t>30. 6. 2008</t>
  </si>
  <si>
    <t>21. 12. 2007</t>
  </si>
  <si>
    <t>MŠ</t>
  </si>
  <si>
    <t>2.2 Prenos poznatkov a technológií získaných výskumom a vývojom do praxe a 4.2 Prenos poznatkov a technológií získaných výskumom a vývojom do praxe v Bratislavskom kraji</t>
  </si>
  <si>
    <t>4.2 Podpora aktivít na zhodnocovanie odpadov</t>
  </si>
  <si>
    <t>4.5 Uzatváranie a rekultivácia skládok odpadov</t>
  </si>
  <si>
    <t>2.2 Vybudovanie povodňového varovného a predpovedného systému</t>
  </si>
  <si>
    <t>2. 7. 2008</t>
  </si>
  <si>
    <t>14. 7. 2008</t>
  </si>
  <si>
    <t>1.1 Zásobovanie obyvateľstva pitnou vodou z verejných vodovodov, 1.2 Odvádzanie a čistenie komunálnych odpadových vôd v zmysle záväzkov voči EÚ</t>
  </si>
  <si>
    <t xml:space="preserve"> 5.1 Zabezpečenie priaznivého stavu biotopov a druhov prostredníctvom vypracovania a  realizácie programov starostlivosti o chránené územia vrátane území NATURA 2000 a programov záchrany pre kriticky ohrozené druhy rastlín, živočíchov a území vrátane realizácie monitoringu druhov a biotypov  </t>
  </si>
  <si>
    <t>15. 7. 2008</t>
  </si>
  <si>
    <t>22. 7. 2008</t>
  </si>
  <si>
    <t>2.2 Informatizácia spoločnosti</t>
  </si>
  <si>
    <t>4. 8. 2008</t>
  </si>
  <si>
    <t>2.1. Inovácie a technologické transfery</t>
  </si>
  <si>
    <t>18. 8. 2008</t>
  </si>
  <si>
    <t>11. 8. 2008</t>
  </si>
  <si>
    <t>19. 8. 2008</t>
  </si>
  <si>
    <t>21.1. 2008</t>
  </si>
  <si>
    <t>5.1 Regionálne komunikácie zabezpečujúce dopravnú obslužnosť regiónov</t>
  </si>
  <si>
    <t>2.1 Zvyšovanie energetickej efektívnosti na strane výroby aj spotreby a zavádzanie progresívnych technológií v energetike priamou formou pomoci</t>
  </si>
  <si>
    <t>SORO/SIEA</t>
  </si>
  <si>
    <t>SORO/SARIO</t>
  </si>
  <si>
    <t>SORO/SACR</t>
  </si>
  <si>
    <t>SORO/NADSME</t>
  </si>
  <si>
    <t>28. 8. 2008</t>
  </si>
  <si>
    <t>MH SR MPSVR SR</t>
  </si>
  <si>
    <t>OP KaHR/OP ZaSI</t>
  </si>
  <si>
    <t>SORO/NADSME a SORO/SIA</t>
  </si>
  <si>
    <t>Spoločné výzvy</t>
  </si>
  <si>
    <t>nevyhlasuje výzvy</t>
  </si>
  <si>
    <t>2.1. Rekonštrukcia a modernizácia zariadení ambulantnej zdravotnej starostlivosti</t>
  </si>
  <si>
    <t>3.2. Minimalizácia nepriaznivých vplyvov zmeny klímy vrátanie podpory obnoviteľných zdrojov energie</t>
  </si>
  <si>
    <t>5.2.- Zlepšenie infraštruktúry ochrany prírody a krajiny prostredníctvom budovania a rozvoja zariadení ochrany prírody a krajiny vrátane zavedenia monitorovacích systémov za účelom plnenia národných a medzinárodných záväzkov a 5.3- Zlepšenie informovanosti a environmentálneho povedomia verejnosti, vrátane posilnenia spolupráce a konukácie so zainteresovanými skupinami</t>
  </si>
  <si>
    <t>MVRR SR- SORO/VÚC</t>
  </si>
  <si>
    <t>4. 9. 2008</t>
  </si>
  <si>
    <t>2. 9. 2008</t>
  </si>
  <si>
    <t>1.2. Výstavba, rekonštrukcia a modernizácia všeobecných nemocníc</t>
  </si>
  <si>
    <t>16. 9. 2008</t>
  </si>
  <si>
    <t>2.2. Budovanie a modrnizácia verejného osvetlenia pre mestá a obce a poskytovanie poradenstva v oblasti energetiky</t>
  </si>
  <si>
    <t>O*</t>
  </si>
  <si>
    <t>18. 9. 2008</t>
  </si>
  <si>
    <t>3.2. Podpora sociálnej inklúzie, rodovej rovnosti a zosúladenie pracovného a rodinného života v BSK</t>
  </si>
  <si>
    <t>30. 9. 2008</t>
  </si>
  <si>
    <t>SORO / FSR</t>
  </si>
  <si>
    <t>SORO / SIA</t>
  </si>
  <si>
    <t>18. 1. 2008</t>
  </si>
  <si>
    <t>SORO / ASFEU</t>
  </si>
  <si>
    <t>SORO / MZ SR</t>
  </si>
  <si>
    <t>29. 5. 2008</t>
  </si>
  <si>
    <t xml:space="preserve">31. 3. 2008            </t>
  </si>
  <si>
    <t xml:space="preserve">31. 3. 2008           </t>
  </si>
  <si>
    <t>11. 9. 2008</t>
  </si>
  <si>
    <t>22. 9. 2008</t>
  </si>
  <si>
    <t>Dátum uzávierky
prijímania žiadostí o NFP</t>
  </si>
  <si>
    <t>12. 12. 2008</t>
  </si>
  <si>
    <t>SKK</t>
  </si>
  <si>
    <t>EUR</t>
  </si>
  <si>
    <t>2.1. Podpora sociálnej inklúzie osôb ohrozených sociálnym vylúčením alebo sociálne vylúčených prostredníctvom rozvoja služieb zamestnanosti s osobitným zreteľom na MRK</t>
  </si>
  <si>
    <t>15. 1. 2009</t>
  </si>
  <si>
    <t>0</t>
  </si>
  <si>
    <t>13. 2. 2009</t>
  </si>
  <si>
    <t>19. 12. 2008</t>
  </si>
  <si>
    <t>23. 10. 2008</t>
  </si>
  <si>
    <t>5. 12. 2008</t>
  </si>
  <si>
    <t>9. 1. 2009</t>
  </si>
  <si>
    <t>2. 12. 2008</t>
  </si>
  <si>
    <t>18. 11. 2008</t>
  </si>
  <si>
    <t>19. 6. 2009</t>
  </si>
  <si>
    <t>Alokácia FP na výzvu (NFP) v Sk / ŠF+ŠR</t>
  </si>
  <si>
    <t>Alokácia FP na výzvu (NFP) v EUR / ŠF+ŠR</t>
  </si>
  <si>
    <t>17. 10. 2008</t>
  </si>
  <si>
    <t>16. 1. 2009</t>
  </si>
  <si>
    <t>13. 6. 2008</t>
  </si>
  <si>
    <t>18. 7. 2008</t>
  </si>
  <si>
    <t>12. 9. 2008</t>
  </si>
  <si>
    <t>4. 7. 2008</t>
  </si>
  <si>
    <t>RO oznámi 7 dní pred ukončením možnosti rezervácie termínov predkladania žiadostí</t>
  </si>
  <si>
    <t>22. 4. 2008</t>
  </si>
  <si>
    <t>28. 11. 2008</t>
  </si>
  <si>
    <t xml:space="preserve">1.1 Inovácie a technologické transfery, 1.2 podpora tvorby a udržania pracovných miest prostredníctvom zvýšenia adaptability pracovníkov, podnikov a podpory podnikania </t>
  </si>
  <si>
    <t>7. 5. 2008</t>
  </si>
  <si>
    <t>9. 9. 2008</t>
  </si>
  <si>
    <t>26. 5. 2008</t>
  </si>
  <si>
    <t>19. 5. 2008</t>
  </si>
  <si>
    <t>16. 5. 2008</t>
  </si>
  <si>
    <t>18. 4. 2008</t>
  </si>
  <si>
    <t>6. 6. 2008</t>
  </si>
  <si>
    <t>22. 8. 2008</t>
  </si>
  <si>
    <t>2. 10. 2008</t>
  </si>
  <si>
    <t>14. 10. 2008</t>
  </si>
  <si>
    <t>15. 10. 2008</t>
  </si>
  <si>
    <t>6. 10. 2008</t>
  </si>
  <si>
    <t>19. 1. 2009</t>
  </si>
  <si>
    <t>13. 10. 2008</t>
  </si>
  <si>
    <t>12. 1. 2009</t>
  </si>
  <si>
    <t>20. 10. 2008</t>
  </si>
  <si>
    <t>28. 7. 2008</t>
  </si>
  <si>
    <t>29. 9. 2008</t>
  </si>
  <si>
    <t>25. 8. 2008</t>
  </si>
  <si>
    <r>
      <t xml:space="preserve">Pozn. Ak bola výzva vyhlásená v EUR, bol na prepočet  na Sk použitý </t>
    </r>
    <r>
      <rPr>
        <b/>
        <sz val="9"/>
        <rFont val="Times New Roman"/>
        <family val="1"/>
      </rPr>
      <t>kurz 30,126 SKK/EUR</t>
    </r>
  </si>
  <si>
    <t>29. 10. 2008</t>
  </si>
  <si>
    <t>31. 10 2008</t>
  </si>
  <si>
    <t>31. 10. 2008</t>
  </si>
  <si>
    <t>** nejde o klasickú výzvu ale o zverejnenie podkladov na poskytovanie pilotného projektu sociálny podnik. V rámci uznesení vlády boli vybrané jednotlivé okresy, ktoré mali možnosť realizovať "pilotovanie" sociálneho podniku. Pre daný pilotný projekt bolo vyčlenených cca. 3 mil eur/ na jeden projekt. V rámci daného zverejnenia bolo úspešných 8 projektov.</t>
  </si>
  <si>
    <t>**</t>
  </si>
  <si>
    <t>* uvedená výzvy bola dňa 18. 09. 2008 RO MŽP SR zrušená z dôvodu zistenia nesúladu v texte danej výzvy.</t>
  </si>
</sst>
</file>

<file path=xl/styles.xml><?xml version="1.0" encoding="utf-8"?>
<styleSheet xmlns="http://schemas.openxmlformats.org/spreadsheetml/2006/main">
  <numFmts count="2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0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3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45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justify"/>
    </xf>
    <xf numFmtId="0" fontId="2" fillId="0" borderId="0" xfId="0" applyFont="1" applyBorder="1" applyAlignment="1">
      <alignment vertical="justify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Fill="1" applyBorder="1" applyAlignment="1">
      <alignment vertical="justify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2" fillId="4" borderId="11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4" borderId="11" xfId="0" applyNumberFormat="1" applyFont="1" applyFill="1" applyBorder="1" applyAlignment="1">
      <alignment horizontal="center" vertical="center" wrapText="1"/>
    </xf>
    <xf numFmtId="3" fontId="2" fillId="4" borderId="11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5" borderId="0" xfId="0" applyFont="1" applyFill="1" applyBorder="1" applyAlignment="1">
      <alignment horizontal="left" vertical="center" wrapText="1"/>
    </xf>
    <xf numFmtId="169" fontId="2" fillId="5" borderId="0" xfId="0" applyNumberFormat="1" applyFont="1" applyFill="1" applyBorder="1" applyAlignment="1">
      <alignment horizontal="left" vertical="center" wrapText="1"/>
    </xf>
    <xf numFmtId="49" fontId="2" fillId="5" borderId="0" xfId="0" applyNumberFormat="1" applyFont="1" applyFill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49" fontId="2" fillId="0" borderId="24" xfId="0" applyNumberFormat="1" applyFont="1" applyBorder="1" applyAlignment="1">
      <alignment horizontal="left" vertical="center" wrapText="1"/>
    </xf>
    <xf numFmtId="0" fontId="2" fillId="5" borderId="2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4" borderId="14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justify"/>
    </xf>
    <xf numFmtId="0" fontId="2" fillId="6" borderId="30" xfId="0" applyFont="1" applyFill="1" applyBorder="1" applyAlignment="1">
      <alignment horizontal="center" vertical="justify"/>
    </xf>
    <xf numFmtId="0" fontId="2" fillId="3" borderId="31" xfId="0" applyFont="1" applyFill="1" applyBorder="1" applyAlignment="1">
      <alignment horizontal="center" vertical="justify"/>
    </xf>
    <xf numFmtId="0" fontId="2" fillId="4" borderId="8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49" fontId="2" fillId="5" borderId="0" xfId="0" applyNumberFormat="1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4" borderId="26" xfId="0" applyNumberFormat="1" applyFont="1" applyFill="1" applyBorder="1" applyAlignment="1">
      <alignment horizontal="center" vertical="center" wrapText="1"/>
    </xf>
    <xf numFmtId="49" fontId="2" fillId="5" borderId="4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0" borderId="24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justify" wrapText="1"/>
    </xf>
    <xf numFmtId="3" fontId="2" fillId="0" borderId="17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justify"/>
    </xf>
    <xf numFmtId="0" fontId="2" fillId="4" borderId="17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4" borderId="18" xfId="0" applyFont="1" applyFill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3" fontId="2" fillId="0" borderId="31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3" fontId="2" fillId="0" borderId="17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 wrapText="1"/>
    </xf>
    <xf numFmtId="49" fontId="2" fillId="5" borderId="2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3" fontId="2" fillId="0" borderId="9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5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top" wrapText="1"/>
    </xf>
    <xf numFmtId="4" fontId="2" fillId="0" borderId="17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4" fontId="2" fillId="0" borderId="23" xfId="0" applyNumberFormat="1" applyFont="1" applyBorder="1" applyAlignment="1">
      <alignment horizontal="center" vertical="center"/>
    </xf>
    <xf numFmtId="4" fontId="2" fillId="0" borderId="22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21" xfId="0" applyNumberFormat="1" applyFont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3" fontId="2" fillId="0" borderId="3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4" fontId="1" fillId="4" borderId="1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left"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/>
    </xf>
    <xf numFmtId="4" fontId="1" fillId="4" borderId="11" xfId="0" applyNumberFormat="1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4" fontId="6" fillId="3" borderId="37" xfId="0" applyNumberFormat="1" applyFont="1" applyFill="1" applyBorder="1" applyAlignment="1">
      <alignment horizontal="center" vertical="top" wrapText="1"/>
    </xf>
    <xf numFmtId="4" fontId="6" fillId="3" borderId="4" xfId="0" applyNumberFormat="1" applyFont="1" applyFill="1" applyBorder="1" applyAlignment="1">
      <alignment horizontal="center" vertical="top" wrapText="1"/>
    </xf>
    <xf numFmtId="4" fontId="6" fillId="3" borderId="38" xfId="0" applyNumberFormat="1" applyFont="1" applyFill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2"/>
  <sheetViews>
    <sheetView showGridLines="0" tabSelected="1" zoomScale="75" zoomScaleNormal="75" workbookViewId="0" topLeftCell="A1">
      <selection activeCell="B103" sqref="B103:E103"/>
    </sheetView>
  </sheetViews>
  <sheetFormatPr defaultColWidth="9.140625" defaultRowHeight="12.75"/>
  <cols>
    <col min="1" max="1" width="7.57421875" style="13" customWidth="1"/>
    <col min="2" max="2" width="8.140625" style="13" customWidth="1"/>
    <col min="3" max="3" width="8.8515625" style="13" customWidth="1"/>
    <col min="4" max="4" width="10.8515625" style="13" customWidth="1"/>
    <col min="5" max="5" width="55.8515625" style="12" customWidth="1"/>
    <col min="6" max="6" width="5.7109375" style="13" customWidth="1"/>
    <col min="7" max="8" width="17.28125" style="13" customWidth="1"/>
    <col min="9" max="10" width="18.28125" style="13" customWidth="1"/>
    <col min="11" max="16384" width="9.140625" style="12" customWidth="1"/>
  </cols>
  <sheetData>
    <row r="1" spans="1:10" s="2" customFormat="1" ht="37.5" customHeight="1" thickBot="1">
      <c r="A1" s="1" t="s">
        <v>42</v>
      </c>
      <c r="B1" s="15" t="s">
        <v>0</v>
      </c>
      <c r="C1" s="14" t="s">
        <v>1</v>
      </c>
      <c r="D1" s="14" t="s">
        <v>34</v>
      </c>
      <c r="E1" s="15" t="s">
        <v>2</v>
      </c>
      <c r="F1" s="14" t="s">
        <v>33</v>
      </c>
      <c r="G1" s="16" t="s">
        <v>63</v>
      </c>
      <c r="H1" s="16" t="s">
        <v>139</v>
      </c>
      <c r="I1" s="16" t="s">
        <v>154</v>
      </c>
      <c r="J1" s="16" t="s">
        <v>155</v>
      </c>
    </row>
    <row r="2" spans="1:10" s="3" customFormat="1" ht="35.25" customHeight="1">
      <c r="A2" s="83">
        <v>2610003</v>
      </c>
      <c r="B2" s="111" t="s">
        <v>3</v>
      </c>
      <c r="C2" s="32" t="s">
        <v>29</v>
      </c>
      <c r="D2" s="224" t="s">
        <v>3</v>
      </c>
      <c r="E2" s="61" t="s">
        <v>50</v>
      </c>
      <c r="F2" s="159" t="s">
        <v>51</v>
      </c>
      <c r="G2" s="23" t="s">
        <v>53</v>
      </c>
      <c r="H2" s="49" t="s">
        <v>163</v>
      </c>
      <c r="I2" s="133">
        <v>500000000</v>
      </c>
      <c r="J2" s="190">
        <v>16596959.44</v>
      </c>
    </row>
    <row r="3" spans="1:10" s="3" customFormat="1" ht="35.25" customHeight="1">
      <c r="A3" s="85">
        <v>2610003</v>
      </c>
      <c r="B3" s="48" t="s">
        <v>3</v>
      </c>
      <c r="C3" s="34" t="s">
        <v>29</v>
      </c>
      <c r="D3" s="29" t="s">
        <v>132</v>
      </c>
      <c r="E3" s="65" t="s">
        <v>4</v>
      </c>
      <c r="F3" s="31" t="s">
        <v>36</v>
      </c>
      <c r="G3" s="25" t="s">
        <v>48</v>
      </c>
      <c r="H3" s="25" t="s">
        <v>169</v>
      </c>
      <c r="I3" s="134">
        <v>300000000</v>
      </c>
      <c r="J3" s="191">
        <v>9958175.67</v>
      </c>
    </row>
    <row r="4" spans="1:10" s="3" customFormat="1" ht="35.25" customHeight="1">
      <c r="A4" s="85">
        <v>2610003</v>
      </c>
      <c r="B4" s="48" t="s">
        <v>3</v>
      </c>
      <c r="C4" s="33" t="s">
        <v>29</v>
      </c>
      <c r="D4" s="34" t="s">
        <v>132</v>
      </c>
      <c r="E4" s="64" t="s">
        <v>49</v>
      </c>
      <c r="F4" s="30" t="s">
        <v>36</v>
      </c>
      <c r="G4" s="24" t="s">
        <v>48</v>
      </c>
      <c r="H4" s="25" t="s">
        <v>169</v>
      </c>
      <c r="I4" s="135">
        <v>35000000</v>
      </c>
      <c r="J4" s="192">
        <v>1161787.16</v>
      </c>
    </row>
    <row r="5" spans="1:10" s="3" customFormat="1" ht="41.25" customHeight="1">
      <c r="A5" s="85">
        <v>2610003</v>
      </c>
      <c r="B5" s="48" t="s">
        <v>3</v>
      </c>
      <c r="C5" s="34" t="s">
        <v>29</v>
      </c>
      <c r="D5" s="29" t="s">
        <v>3</v>
      </c>
      <c r="E5" s="65" t="s">
        <v>56</v>
      </c>
      <c r="F5" s="31" t="s">
        <v>51</v>
      </c>
      <c r="G5" s="25" t="s">
        <v>57</v>
      </c>
      <c r="H5" s="25" t="s">
        <v>170</v>
      </c>
      <c r="I5" s="134">
        <v>250000000</v>
      </c>
      <c r="J5" s="191">
        <v>8298479.72</v>
      </c>
    </row>
    <row r="6" spans="1:10" s="3" customFormat="1" ht="35.25" customHeight="1">
      <c r="A6" s="84">
        <v>2610003</v>
      </c>
      <c r="B6" s="101" t="s">
        <v>3</v>
      </c>
      <c r="C6" s="33" t="s">
        <v>29</v>
      </c>
      <c r="D6" s="33" t="s">
        <v>132</v>
      </c>
      <c r="E6" s="64" t="s">
        <v>4</v>
      </c>
      <c r="F6" s="30" t="s">
        <v>36</v>
      </c>
      <c r="G6" s="24" t="s">
        <v>55</v>
      </c>
      <c r="H6" s="24" t="s">
        <v>79</v>
      </c>
      <c r="I6" s="136">
        <v>400000000</v>
      </c>
      <c r="J6" s="193">
        <v>13277567.55</v>
      </c>
    </row>
    <row r="7" spans="1:10" s="3" customFormat="1" ht="35.25" customHeight="1">
      <c r="A7" s="85">
        <v>2610003</v>
      </c>
      <c r="B7" s="48" t="s">
        <v>3</v>
      </c>
      <c r="C7" s="33" t="s">
        <v>29</v>
      </c>
      <c r="D7" s="28" t="s">
        <v>132</v>
      </c>
      <c r="E7" s="66" t="s">
        <v>49</v>
      </c>
      <c r="F7" s="30" t="s">
        <v>36</v>
      </c>
      <c r="G7" s="24" t="s">
        <v>55</v>
      </c>
      <c r="H7" s="24" t="s">
        <v>79</v>
      </c>
      <c r="I7" s="134">
        <v>30000000</v>
      </c>
      <c r="J7" s="191">
        <v>995817.57</v>
      </c>
    </row>
    <row r="8" spans="1:10" s="3" customFormat="1" ht="25.5" customHeight="1">
      <c r="A8" s="85">
        <v>2610003</v>
      </c>
      <c r="B8" s="48" t="s">
        <v>3</v>
      </c>
      <c r="C8" s="34" t="s">
        <v>29</v>
      </c>
      <c r="D8" s="29" t="s">
        <v>133</v>
      </c>
      <c r="E8" s="58" t="s">
        <v>5</v>
      </c>
      <c r="F8" s="31" t="s">
        <v>36</v>
      </c>
      <c r="G8" s="26" t="s">
        <v>64</v>
      </c>
      <c r="H8" s="45" t="s">
        <v>172</v>
      </c>
      <c r="I8" s="135">
        <v>14000000</v>
      </c>
      <c r="J8" s="192">
        <v>464714.87</v>
      </c>
    </row>
    <row r="9" spans="1:10" s="3" customFormat="1" ht="29.25" customHeight="1">
      <c r="A9" s="85">
        <v>2610003</v>
      </c>
      <c r="B9" s="48" t="s">
        <v>3</v>
      </c>
      <c r="C9" s="34" t="s">
        <v>29</v>
      </c>
      <c r="D9" s="29" t="s">
        <v>3</v>
      </c>
      <c r="E9" s="65" t="s">
        <v>50</v>
      </c>
      <c r="F9" s="52" t="s">
        <v>51</v>
      </c>
      <c r="G9" s="25" t="s">
        <v>66</v>
      </c>
      <c r="H9" s="25" t="s">
        <v>92</v>
      </c>
      <c r="I9" s="134">
        <v>400000000</v>
      </c>
      <c r="J9" s="191">
        <v>13277567.55</v>
      </c>
    </row>
    <row r="10" spans="1:10" s="3" customFormat="1" ht="29.25" customHeight="1">
      <c r="A10" s="85">
        <v>2610003</v>
      </c>
      <c r="B10" s="101" t="s">
        <v>3</v>
      </c>
      <c r="C10" s="33" t="s">
        <v>29</v>
      </c>
      <c r="D10" s="33" t="s">
        <v>3</v>
      </c>
      <c r="E10" s="64" t="s">
        <v>50</v>
      </c>
      <c r="F10" s="30" t="s">
        <v>51</v>
      </c>
      <c r="G10" s="24" t="s">
        <v>66</v>
      </c>
      <c r="H10" s="24" t="s">
        <v>92</v>
      </c>
      <c r="I10" s="136">
        <v>1000000000</v>
      </c>
      <c r="J10" s="193">
        <v>33193918.88</v>
      </c>
    </row>
    <row r="11" spans="1:10" s="3" customFormat="1" ht="30.75" customHeight="1">
      <c r="A11" s="86">
        <v>2610003</v>
      </c>
      <c r="B11" s="102" t="s">
        <v>3</v>
      </c>
      <c r="C11" s="53" t="s">
        <v>29</v>
      </c>
      <c r="D11" s="47" t="s">
        <v>3</v>
      </c>
      <c r="E11" s="58" t="s">
        <v>50</v>
      </c>
      <c r="F11" s="46" t="s">
        <v>51</v>
      </c>
      <c r="G11" s="45" t="s">
        <v>134</v>
      </c>
      <c r="H11" s="45" t="s">
        <v>182</v>
      </c>
      <c r="I11" s="135">
        <v>320000000</v>
      </c>
      <c r="J11" s="192">
        <v>10622054.04</v>
      </c>
    </row>
    <row r="12" spans="1:10" s="3" customFormat="1" ht="31.5" customHeight="1">
      <c r="A12" s="86">
        <v>2610003</v>
      </c>
      <c r="B12" s="102" t="s">
        <v>3</v>
      </c>
      <c r="C12" s="53" t="s">
        <v>29</v>
      </c>
      <c r="D12" s="53" t="s">
        <v>3</v>
      </c>
      <c r="E12" s="58" t="s">
        <v>50</v>
      </c>
      <c r="F12" s="173" t="s">
        <v>51</v>
      </c>
      <c r="G12" s="26" t="s">
        <v>102</v>
      </c>
      <c r="H12" s="26" t="s">
        <v>181</v>
      </c>
      <c r="I12" s="174">
        <v>330000000</v>
      </c>
      <c r="J12" s="194">
        <v>10953993.23</v>
      </c>
    </row>
    <row r="13" spans="1:10" s="3" customFormat="1" ht="25.5" customHeight="1">
      <c r="A13" s="94">
        <v>2610003</v>
      </c>
      <c r="B13" s="48" t="s">
        <v>3</v>
      </c>
      <c r="C13" s="34" t="s">
        <v>29</v>
      </c>
      <c r="D13" s="53" t="s">
        <v>38</v>
      </c>
      <c r="E13" s="58" t="s">
        <v>5</v>
      </c>
      <c r="F13" s="223" t="s">
        <v>36</v>
      </c>
      <c r="G13" s="26" t="s">
        <v>128</v>
      </c>
      <c r="H13" s="25" t="s">
        <v>164</v>
      </c>
      <c r="I13" s="134">
        <v>50000000</v>
      </c>
      <c r="J13" s="191">
        <v>1659695.94</v>
      </c>
    </row>
    <row r="14" spans="1:10" s="3" customFormat="1" ht="25.5" customHeight="1">
      <c r="A14" s="94">
        <v>2610003</v>
      </c>
      <c r="B14" s="48" t="s">
        <v>3</v>
      </c>
      <c r="C14" s="34" t="s">
        <v>29</v>
      </c>
      <c r="D14" s="29" t="s">
        <v>132</v>
      </c>
      <c r="E14" s="65" t="s">
        <v>49</v>
      </c>
      <c r="F14" s="31" t="s">
        <v>36</v>
      </c>
      <c r="G14" s="25" t="s">
        <v>177</v>
      </c>
      <c r="H14" s="25" t="s">
        <v>178</v>
      </c>
      <c r="I14" s="134">
        <v>20000000</v>
      </c>
      <c r="J14" s="191">
        <v>663878.38</v>
      </c>
    </row>
    <row r="15" spans="1:10" s="3" customFormat="1" ht="25.5" customHeight="1">
      <c r="A15" s="94">
        <v>2610003</v>
      </c>
      <c r="B15" s="48" t="s">
        <v>3</v>
      </c>
      <c r="C15" s="34" t="s">
        <v>29</v>
      </c>
      <c r="D15" s="29" t="s">
        <v>132</v>
      </c>
      <c r="E15" s="65" t="s">
        <v>49</v>
      </c>
      <c r="F15" s="31" t="s">
        <v>36</v>
      </c>
      <c r="G15" s="25" t="s">
        <v>177</v>
      </c>
      <c r="H15" s="25" t="s">
        <v>178</v>
      </c>
      <c r="I15" s="134">
        <v>20000000</v>
      </c>
      <c r="J15" s="191">
        <v>663878.38</v>
      </c>
    </row>
    <row r="16" spans="1:10" s="3" customFormat="1" ht="25.5" customHeight="1">
      <c r="A16" s="187">
        <v>2610003</v>
      </c>
      <c r="B16" s="102" t="s">
        <v>3</v>
      </c>
      <c r="C16" s="53" t="s">
        <v>29</v>
      </c>
      <c r="D16" s="225" t="s">
        <v>132</v>
      </c>
      <c r="E16" s="58" t="s">
        <v>4</v>
      </c>
      <c r="F16" s="223" t="s">
        <v>36</v>
      </c>
      <c r="G16" s="26" t="s">
        <v>177</v>
      </c>
      <c r="H16" s="26" t="s">
        <v>178</v>
      </c>
      <c r="I16" s="174">
        <v>300000000</v>
      </c>
      <c r="J16" s="194">
        <v>9958175.66</v>
      </c>
    </row>
    <row r="17" spans="1:10" s="3" customFormat="1" ht="25.5" customHeight="1">
      <c r="A17" s="94">
        <v>2610003</v>
      </c>
      <c r="B17" s="48" t="s">
        <v>3</v>
      </c>
      <c r="C17" s="34" t="s">
        <v>29</v>
      </c>
      <c r="D17" s="29" t="s">
        <v>132</v>
      </c>
      <c r="E17" s="65" t="s">
        <v>4</v>
      </c>
      <c r="F17" s="31" t="s">
        <v>36</v>
      </c>
      <c r="G17" s="25" t="s">
        <v>177</v>
      </c>
      <c r="H17" s="25" t="s">
        <v>178</v>
      </c>
      <c r="I17" s="134">
        <v>400000000</v>
      </c>
      <c r="J17" s="191">
        <v>13277567.55</v>
      </c>
    </row>
    <row r="18" spans="1:10" s="3" customFormat="1" ht="31.5" customHeight="1" thickBot="1">
      <c r="A18" s="89">
        <v>2610003</v>
      </c>
      <c r="B18" s="50" t="s">
        <v>3</v>
      </c>
      <c r="C18" s="42" t="s">
        <v>29</v>
      </c>
      <c r="D18" s="42" t="s">
        <v>3</v>
      </c>
      <c r="E18" s="71" t="s">
        <v>50</v>
      </c>
      <c r="F18" s="39" t="s">
        <v>51</v>
      </c>
      <c r="G18" s="27" t="s">
        <v>179</v>
      </c>
      <c r="H18" s="27" t="s">
        <v>180</v>
      </c>
      <c r="I18" s="138">
        <v>590000000</v>
      </c>
      <c r="J18" s="196">
        <v>19584412.14</v>
      </c>
    </row>
    <row r="19" spans="1:10" s="3" customFormat="1" ht="25.5" customHeight="1" thickBot="1">
      <c r="A19" s="87">
        <v>2610003</v>
      </c>
      <c r="B19" s="50" t="s">
        <v>3</v>
      </c>
      <c r="C19" s="50" t="s">
        <v>41</v>
      </c>
      <c r="D19" s="50">
        <v>17</v>
      </c>
      <c r="E19" s="68"/>
      <c r="F19" s="119"/>
      <c r="G19" s="59" t="s">
        <v>40</v>
      </c>
      <c r="H19" s="59"/>
      <c r="I19" s="60">
        <f>SUM(I2:I18)</f>
        <v>4959000000</v>
      </c>
      <c r="J19" s="226">
        <f>SUM(J2:J18)</f>
        <v>164608643.72999996</v>
      </c>
    </row>
    <row r="20" spans="1:10" s="5" customFormat="1" ht="39" customHeight="1">
      <c r="A20" s="151">
        <v>2620002</v>
      </c>
      <c r="B20" s="152" t="s">
        <v>3</v>
      </c>
      <c r="C20" s="43" t="s">
        <v>30</v>
      </c>
      <c r="D20" s="43" t="s">
        <v>132</v>
      </c>
      <c r="E20" s="62" t="s">
        <v>6</v>
      </c>
      <c r="F20" s="40" t="s">
        <v>36</v>
      </c>
      <c r="G20" s="49" t="s">
        <v>67</v>
      </c>
      <c r="H20" s="49" t="s">
        <v>168</v>
      </c>
      <c r="I20" s="133">
        <v>2500000000</v>
      </c>
      <c r="J20" s="201">
        <v>82984797.19</v>
      </c>
    </row>
    <row r="21" spans="1:10" s="5" customFormat="1" ht="36" customHeight="1">
      <c r="A21" s="94">
        <v>2620002</v>
      </c>
      <c r="B21" s="153" t="s">
        <v>3</v>
      </c>
      <c r="C21" s="34" t="s">
        <v>30</v>
      </c>
      <c r="D21" s="34" t="s">
        <v>132</v>
      </c>
      <c r="E21" s="65" t="s">
        <v>81</v>
      </c>
      <c r="F21" s="31" t="s">
        <v>36</v>
      </c>
      <c r="G21" s="25" t="s">
        <v>71</v>
      </c>
      <c r="H21" s="25" t="s">
        <v>184</v>
      </c>
      <c r="I21" s="134">
        <v>1000000000</v>
      </c>
      <c r="J21" s="202">
        <v>33193918.88</v>
      </c>
    </row>
    <row r="22" spans="1:10" s="5" customFormat="1" ht="36" customHeight="1">
      <c r="A22" s="94">
        <v>2620002</v>
      </c>
      <c r="B22" s="153" t="s">
        <v>3</v>
      </c>
      <c r="C22" s="29" t="s">
        <v>30</v>
      </c>
      <c r="D22" s="34" t="s">
        <v>132</v>
      </c>
      <c r="E22" s="65" t="s">
        <v>70</v>
      </c>
      <c r="F22" s="31" t="s">
        <v>36</v>
      </c>
      <c r="G22" s="25" t="s">
        <v>71</v>
      </c>
      <c r="H22" s="24" t="s">
        <v>184</v>
      </c>
      <c r="I22" s="136">
        <v>500000000</v>
      </c>
      <c r="J22" s="193">
        <v>16596959.44</v>
      </c>
    </row>
    <row r="23" spans="1:10" s="5" customFormat="1" ht="44.25" customHeight="1">
      <c r="A23" s="92">
        <v>2620002</v>
      </c>
      <c r="B23" s="154" t="s">
        <v>3</v>
      </c>
      <c r="C23" s="28" t="s">
        <v>30</v>
      </c>
      <c r="D23" s="33" t="s">
        <v>86</v>
      </c>
      <c r="E23" s="64" t="s">
        <v>87</v>
      </c>
      <c r="F23" s="30" t="s">
        <v>51</v>
      </c>
      <c r="G23" s="24" t="s">
        <v>84</v>
      </c>
      <c r="H23" s="24" t="s">
        <v>183</v>
      </c>
      <c r="I23" s="136">
        <v>600000000</v>
      </c>
      <c r="J23" s="193">
        <v>19916351.32</v>
      </c>
    </row>
    <row r="24" spans="1:10" s="5" customFormat="1" ht="42.75" customHeight="1" thickBot="1">
      <c r="A24" s="87">
        <v>2620002</v>
      </c>
      <c r="B24" s="155" t="s">
        <v>3</v>
      </c>
      <c r="C24" s="51" t="s">
        <v>30</v>
      </c>
      <c r="D24" s="42" t="s">
        <v>132</v>
      </c>
      <c r="E24" s="71" t="s">
        <v>6</v>
      </c>
      <c r="F24" s="56" t="s">
        <v>36</v>
      </c>
      <c r="G24" s="27" t="s">
        <v>100</v>
      </c>
      <c r="H24" s="27" t="s">
        <v>152</v>
      </c>
      <c r="I24" s="138">
        <v>2500000000</v>
      </c>
      <c r="J24" s="196">
        <v>82984797.19</v>
      </c>
    </row>
    <row r="25" spans="1:10" s="3" customFormat="1" ht="22.5" customHeight="1" thickBot="1">
      <c r="A25" s="90">
        <v>2620002</v>
      </c>
      <c r="B25" s="35" t="s">
        <v>30</v>
      </c>
      <c r="C25" s="35" t="s">
        <v>41</v>
      </c>
      <c r="D25" s="35">
        <f>COUNT(I20:I24)</f>
        <v>5</v>
      </c>
      <c r="E25" s="69"/>
      <c r="F25" s="109"/>
      <c r="G25" s="35" t="s">
        <v>40</v>
      </c>
      <c r="H25" s="35"/>
      <c r="I25" s="139">
        <f>SUM(I20:I24)</f>
        <v>7100000000</v>
      </c>
      <c r="J25" s="228">
        <f>SUM(J20:J24)</f>
        <v>235676824.01999998</v>
      </c>
    </row>
    <row r="26" spans="1:10" s="3" customFormat="1" ht="29.25" customHeight="1" thickBot="1">
      <c r="A26" s="91"/>
      <c r="B26" s="105"/>
      <c r="C26" s="105"/>
      <c r="D26" s="118"/>
      <c r="E26" s="73"/>
      <c r="F26" s="105"/>
      <c r="G26" s="121"/>
      <c r="H26" s="121"/>
      <c r="I26" s="140"/>
      <c r="J26" s="197"/>
    </row>
    <row r="27" spans="1:10" s="3" customFormat="1" ht="54.75" customHeight="1">
      <c r="A27" s="88">
        <v>2210002</v>
      </c>
      <c r="B27" s="106" t="s">
        <v>7</v>
      </c>
      <c r="C27" s="43" t="s">
        <v>8</v>
      </c>
      <c r="D27" s="43" t="s">
        <v>7</v>
      </c>
      <c r="E27" s="75" t="s">
        <v>9</v>
      </c>
      <c r="F27" s="40" t="s">
        <v>37</v>
      </c>
      <c r="G27" s="49" t="s">
        <v>103</v>
      </c>
      <c r="H27" s="49" t="s">
        <v>162</v>
      </c>
      <c r="I27" s="141">
        <v>11734077000</v>
      </c>
      <c r="J27" s="198">
        <v>389500000</v>
      </c>
    </row>
    <row r="28" spans="1:10" s="3" customFormat="1" ht="54" customHeight="1">
      <c r="A28" s="92">
        <v>2210002</v>
      </c>
      <c r="B28" s="107" t="s">
        <v>7</v>
      </c>
      <c r="C28" s="34" t="s">
        <v>8</v>
      </c>
      <c r="D28" s="34" t="s">
        <v>7</v>
      </c>
      <c r="E28" s="76" t="s">
        <v>76</v>
      </c>
      <c r="F28" s="31" t="s">
        <v>37</v>
      </c>
      <c r="G28" s="25" t="s">
        <v>77</v>
      </c>
      <c r="H28" s="25" t="s">
        <v>162</v>
      </c>
      <c r="I28" s="142">
        <v>2835388234</v>
      </c>
      <c r="J28" s="199">
        <v>94117647</v>
      </c>
    </row>
    <row r="29" spans="1:10" s="3" customFormat="1" ht="53.25" customHeight="1" thickBot="1">
      <c r="A29" s="87">
        <v>2210002</v>
      </c>
      <c r="B29" s="108" t="s">
        <v>7</v>
      </c>
      <c r="C29" s="42" t="s">
        <v>8</v>
      </c>
      <c r="D29" s="42" t="s">
        <v>119</v>
      </c>
      <c r="E29" s="77" t="s">
        <v>104</v>
      </c>
      <c r="F29" s="39" t="s">
        <v>37</v>
      </c>
      <c r="G29" s="27" t="s">
        <v>101</v>
      </c>
      <c r="H29" s="165" t="s">
        <v>153</v>
      </c>
      <c r="I29" s="143">
        <v>5151546000</v>
      </c>
      <c r="J29" s="200">
        <v>171000000</v>
      </c>
    </row>
    <row r="30" spans="1:10" s="3" customFormat="1" ht="21" customHeight="1" thickBot="1">
      <c r="A30" s="90">
        <v>2210002</v>
      </c>
      <c r="B30" s="35" t="s">
        <v>8</v>
      </c>
      <c r="C30" s="35" t="s">
        <v>78</v>
      </c>
      <c r="D30" s="35">
        <f>COUNT(I27:I29)</f>
        <v>3</v>
      </c>
      <c r="E30" s="75"/>
      <c r="F30" s="120"/>
      <c r="G30" s="35" t="s">
        <v>40</v>
      </c>
      <c r="H30" s="35"/>
      <c r="I30" s="144">
        <f>SUM(I27:I29)</f>
        <v>19721011234</v>
      </c>
      <c r="J30" s="229">
        <f>SUM(J27:J29)</f>
        <v>654617647</v>
      </c>
    </row>
    <row r="31" spans="1:10" s="3" customFormat="1" ht="21" customHeight="1">
      <c r="A31" s="93"/>
      <c r="B31" s="109"/>
      <c r="C31" s="109"/>
      <c r="D31" s="41"/>
      <c r="E31" s="69"/>
      <c r="F31" s="119"/>
      <c r="G31" s="124"/>
      <c r="H31" s="124"/>
      <c r="I31" s="145"/>
      <c r="J31" s="195"/>
    </row>
    <row r="32" spans="1:10" s="3" customFormat="1" ht="21" customHeight="1" thickBot="1">
      <c r="A32" s="93"/>
      <c r="B32" s="109"/>
      <c r="C32" s="109"/>
      <c r="D32" s="109"/>
      <c r="E32" s="69"/>
      <c r="F32" s="119"/>
      <c r="G32" s="124"/>
      <c r="H32" s="124"/>
      <c r="I32" s="145"/>
      <c r="J32" s="195"/>
    </row>
    <row r="33" spans="1:10" s="3" customFormat="1" ht="50.25" customHeight="1">
      <c r="A33" s="88">
        <v>2230002</v>
      </c>
      <c r="B33" s="110" t="s">
        <v>7</v>
      </c>
      <c r="C33" s="32" t="s">
        <v>10</v>
      </c>
      <c r="D33" s="32" t="s">
        <v>80</v>
      </c>
      <c r="E33" s="79" t="s">
        <v>58</v>
      </c>
      <c r="F33" s="36" t="s">
        <v>37</v>
      </c>
      <c r="G33" s="212" t="s">
        <v>136</v>
      </c>
      <c r="H33" s="23" t="s">
        <v>186</v>
      </c>
      <c r="I33" s="213">
        <v>569287587</v>
      </c>
      <c r="J33" s="201">
        <v>18896886</v>
      </c>
    </row>
    <row r="34" spans="1:10" s="3" customFormat="1" ht="51" customHeight="1">
      <c r="A34" s="94">
        <v>2230002</v>
      </c>
      <c r="B34" s="48" t="s">
        <v>7</v>
      </c>
      <c r="C34" s="34" t="s">
        <v>10</v>
      </c>
      <c r="D34" s="34" t="s">
        <v>7</v>
      </c>
      <c r="E34" s="67" t="s">
        <v>11</v>
      </c>
      <c r="F34" s="37" t="s">
        <v>37</v>
      </c>
      <c r="G34" s="214" t="s">
        <v>135</v>
      </c>
      <c r="H34" s="25" t="s">
        <v>187</v>
      </c>
      <c r="I34" s="142">
        <v>629633400</v>
      </c>
      <c r="J34" s="191">
        <v>20900000</v>
      </c>
    </row>
    <row r="35" spans="1:10" s="3" customFormat="1" ht="50.25" customHeight="1">
      <c r="A35" s="94">
        <v>2230002</v>
      </c>
      <c r="B35" s="48" t="s">
        <v>7</v>
      </c>
      <c r="C35" s="34" t="s">
        <v>10</v>
      </c>
      <c r="D35" s="34" t="s">
        <v>7</v>
      </c>
      <c r="E35" s="67" t="s">
        <v>97</v>
      </c>
      <c r="F35" s="31" t="s">
        <v>37</v>
      </c>
      <c r="G35" s="214" t="s">
        <v>98</v>
      </c>
      <c r="H35" s="25" t="s">
        <v>188</v>
      </c>
      <c r="I35" s="142">
        <v>229785553</v>
      </c>
      <c r="J35" s="191">
        <v>7627483</v>
      </c>
    </row>
    <row r="36" spans="1:10" s="3" customFormat="1" ht="56.25" customHeight="1" thickBot="1">
      <c r="A36" s="87">
        <v>2230002</v>
      </c>
      <c r="B36" s="50" t="s">
        <v>7</v>
      </c>
      <c r="C36" s="42" t="s">
        <v>10</v>
      </c>
      <c r="D36" s="42" t="s">
        <v>7</v>
      </c>
      <c r="E36" s="78" t="s">
        <v>99</v>
      </c>
      <c r="F36" s="39" t="s">
        <v>37</v>
      </c>
      <c r="G36" s="215" t="s">
        <v>98</v>
      </c>
      <c r="H36" s="27" t="s">
        <v>186</v>
      </c>
      <c r="I36" s="143">
        <v>384580593</v>
      </c>
      <c r="J36" s="196">
        <v>12765737</v>
      </c>
    </row>
    <row r="37" spans="1:10" s="3" customFormat="1" ht="21" customHeight="1" thickBot="1">
      <c r="A37" s="90">
        <v>2210002</v>
      </c>
      <c r="B37" s="108" t="s">
        <v>10</v>
      </c>
      <c r="C37" s="35" t="s">
        <v>41</v>
      </c>
      <c r="D37" s="35">
        <f>COUNT(I33:I36)</f>
        <v>4</v>
      </c>
      <c r="E37" s="75"/>
      <c r="F37" s="38"/>
      <c r="G37" s="35" t="s">
        <v>40</v>
      </c>
      <c r="H37" s="50"/>
      <c r="I37" s="144">
        <f>SUM(I33:I36)</f>
        <v>1813287133</v>
      </c>
      <c r="J37" s="229">
        <f>SUM(J33:J36)</f>
        <v>60190106</v>
      </c>
    </row>
    <row r="38" spans="1:10" s="3" customFormat="1" ht="20.25" customHeight="1" thickBot="1">
      <c r="A38" s="91"/>
      <c r="B38" s="105"/>
      <c r="C38" s="105"/>
      <c r="D38" s="105"/>
      <c r="E38" s="72"/>
      <c r="F38" s="105"/>
      <c r="G38" s="105"/>
      <c r="H38" s="105"/>
      <c r="I38" s="140"/>
      <c r="J38" s="197"/>
    </row>
    <row r="39" spans="1:10" s="3" customFormat="1" ht="27.75" customHeight="1">
      <c r="A39" s="88">
        <v>2510002</v>
      </c>
      <c r="B39" s="111" t="s">
        <v>12</v>
      </c>
      <c r="C39" s="32" t="s">
        <v>13</v>
      </c>
      <c r="D39" s="32" t="s">
        <v>106</v>
      </c>
      <c r="E39" s="179" t="s">
        <v>14</v>
      </c>
      <c r="F39" s="23" t="s">
        <v>36</v>
      </c>
      <c r="G39" s="23" t="s">
        <v>47</v>
      </c>
      <c r="H39" s="23" t="s">
        <v>158</v>
      </c>
      <c r="I39" s="146">
        <v>700000000</v>
      </c>
      <c r="J39" s="232">
        <v>23235743.21</v>
      </c>
    </row>
    <row r="40" spans="1:10" s="3" customFormat="1" ht="21" customHeight="1">
      <c r="A40" s="92">
        <v>2510002</v>
      </c>
      <c r="B40" s="101" t="s">
        <v>12</v>
      </c>
      <c r="C40" s="33" t="s">
        <v>13</v>
      </c>
      <c r="D40" s="33" t="s">
        <v>107</v>
      </c>
      <c r="E40" s="227" t="s">
        <v>15</v>
      </c>
      <c r="F40" s="220" t="s">
        <v>36</v>
      </c>
      <c r="G40" s="220" t="s">
        <v>47</v>
      </c>
      <c r="H40" s="220" t="s">
        <v>158</v>
      </c>
      <c r="I40" s="221">
        <v>250000000</v>
      </c>
      <c r="J40" s="222">
        <v>8298479.72</v>
      </c>
    </row>
    <row r="41" spans="1:10" s="3" customFormat="1" ht="21" customHeight="1">
      <c r="A41" s="94">
        <v>2510002</v>
      </c>
      <c r="B41" s="48" t="s">
        <v>12</v>
      </c>
      <c r="C41" s="34" t="s">
        <v>13</v>
      </c>
      <c r="D41" s="34" t="s">
        <v>106</v>
      </c>
      <c r="E41" s="178" t="s">
        <v>15</v>
      </c>
      <c r="F41" s="25" t="s">
        <v>36</v>
      </c>
      <c r="G41" s="25" t="s">
        <v>59</v>
      </c>
      <c r="H41" s="25" t="s">
        <v>161</v>
      </c>
      <c r="I41" s="147">
        <v>1500000000</v>
      </c>
      <c r="J41" s="202">
        <v>49790878.32</v>
      </c>
    </row>
    <row r="42" spans="1:10" s="3" customFormat="1" ht="21" customHeight="1">
      <c r="A42" s="94">
        <v>2510002</v>
      </c>
      <c r="B42" s="48" t="s">
        <v>12</v>
      </c>
      <c r="C42" s="34" t="s">
        <v>13</v>
      </c>
      <c r="D42" s="34" t="s">
        <v>108</v>
      </c>
      <c r="E42" s="178" t="s">
        <v>16</v>
      </c>
      <c r="F42" s="25" t="s">
        <v>36</v>
      </c>
      <c r="G42" s="25" t="s">
        <v>60</v>
      </c>
      <c r="H42" s="25" t="s">
        <v>159</v>
      </c>
      <c r="I42" s="147">
        <v>2500000000</v>
      </c>
      <c r="J42" s="191">
        <v>82984797.19</v>
      </c>
    </row>
    <row r="43" spans="1:10" s="3" customFormat="1" ht="22.5" customHeight="1">
      <c r="A43" s="94">
        <v>2510002</v>
      </c>
      <c r="B43" s="48" t="s">
        <v>12</v>
      </c>
      <c r="C43" s="34" t="s">
        <v>13</v>
      </c>
      <c r="D43" s="34" t="s">
        <v>107</v>
      </c>
      <c r="E43" s="178" t="s">
        <v>68</v>
      </c>
      <c r="F43" s="25" t="s">
        <v>36</v>
      </c>
      <c r="G43" s="25" t="s">
        <v>69</v>
      </c>
      <c r="H43" s="25" t="s">
        <v>156</v>
      </c>
      <c r="I43" s="147">
        <v>1400000000</v>
      </c>
      <c r="J43" s="210">
        <v>46471486.43</v>
      </c>
    </row>
    <row r="44" spans="1:10" s="3" customFormat="1" ht="21" customHeight="1">
      <c r="A44" s="95">
        <v>2510002</v>
      </c>
      <c r="B44" s="102" t="s">
        <v>12</v>
      </c>
      <c r="C44" s="53" t="s">
        <v>13</v>
      </c>
      <c r="D44" s="53" t="s">
        <v>108</v>
      </c>
      <c r="E44" s="180" t="s">
        <v>16</v>
      </c>
      <c r="F44" s="26" t="s">
        <v>36</v>
      </c>
      <c r="G44" s="26" t="s">
        <v>79</v>
      </c>
      <c r="H44" s="26" t="s">
        <v>160</v>
      </c>
      <c r="I44" s="167">
        <v>500000000</v>
      </c>
      <c r="J44" s="202">
        <v>16596959.44</v>
      </c>
    </row>
    <row r="45" spans="1:10" s="3" customFormat="1" ht="24" customHeight="1">
      <c r="A45" s="94">
        <v>2510002</v>
      </c>
      <c r="B45" s="48" t="s">
        <v>12</v>
      </c>
      <c r="C45" s="34" t="s">
        <v>13</v>
      </c>
      <c r="D45" s="34" t="s">
        <v>109</v>
      </c>
      <c r="E45" s="178" t="s">
        <v>15</v>
      </c>
      <c r="F45" s="25" t="s">
        <v>36</v>
      </c>
      <c r="G45" s="25" t="s">
        <v>92</v>
      </c>
      <c r="H45" s="25" t="s">
        <v>156</v>
      </c>
      <c r="I45" s="147">
        <v>1000000000</v>
      </c>
      <c r="J45" s="211">
        <v>33193918.88</v>
      </c>
    </row>
    <row r="46" spans="1:10" s="3" customFormat="1" ht="31.5" customHeight="1">
      <c r="A46" s="94">
        <v>251002</v>
      </c>
      <c r="B46" s="48" t="s">
        <v>12</v>
      </c>
      <c r="C46" s="34" t="s">
        <v>13</v>
      </c>
      <c r="D46" s="34" t="s">
        <v>106</v>
      </c>
      <c r="E46" s="178" t="s">
        <v>105</v>
      </c>
      <c r="F46" s="127" t="s">
        <v>36</v>
      </c>
      <c r="G46" s="25" t="s">
        <v>101</v>
      </c>
      <c r="H46" s="25" t="s">
        <v>147</v>
      </c>
      <c r="I46" s="147">
        <v>2500000000</v>
      </c>
      <c r="J46" s="191">
        <v>82984797.19</v>
      </c>
    </row>
    <row r="47" spans="1:10" s="3" customFormat="1" ht="31.5" customHeight="1">
      <c r="A47" s="94">
        <v>251002</v>
      </c>
      <c r="B47" s="48" t="s">
        <v>12</v>
      </c>
      <c r="C47" s="34" t="s">
        <v>13</v>
      </c>
      <c r="D47" s="34" t="s">
        <v>106</v>
      </c>
      <c r="E47" s="178" t="s">
        <v>124</v>
      </c>
      <c r="F47" s="127" t="s">
        <v>36</v>
      </c>
      <c r="G47" s="25" t="s">
        <v>123</v>
      </c>
      <c r="H47" s="25" t="s">
        <v>146</v>
      </c>
      <c r="I47" s="147">
        <v>700000000</v>
      </c>
      <c r="J47" s="210">
        <v>23235743.21</v>
      </c>
    </row>
    <row r="48" spans="1:10" s="3" customFormat="1" ht="31.5" customHeight="1" thickBot="1">
      <c r="A48" s="217">
        <v>251002</v>
      </c>
      <c r="B48" s="50" t="s">
        <v>12</v>
      </c>
      <c r="C48" s="42" t="s">
        <v>13</v>
      </c>
      <c r="D48" s="42" t="s">
        <v>108</v>
      </c>
      <c r="E48" s="168" t="s">
        <v>16</v>
      </c>
      <c r="F48" s="128" t="s">
        <v>36</v>
      </c>
      <c r="G48" s="27" t="s">
        <v>123</v>
      </c>
      <c r="H48" s="27" t="s">
        <v>157</v>
      </c>
      <c r="I48" s="158">
        <v>1000000000</v>
      </c>
      <c r="J48" s="203">
        <v>33193918.88</v>
      </c>
    </row>
    <row r="49" spans="1:10" s="3" customFormat="1" ht="24" customHeight="1" thickBot="1">
      <c r="A49" s="87">
        <v>2510002</v>
      </c>
      <c r="B49" s="108" t="s">
        <v>13</v>
      </c>
      <c r="C49" s="50" t="s">
        <v>41</v>
      </c>
      <c r="D49" s="35">
        <v>10</v>
      </c>
      <c r="E49" s="80"/>
      <c r="F49" s="120"/>
      <c r="G49" s="125" t="s">
        <v>40</v>
      </c>
      <c r="H49" s="125"/>
      <c r="I49" s="60">
        <f>SUM(I39:I48)</f>
        <v>12050000000</v>
      </c>
      <c r="J49" s="226">
        <f>SUM(J39:J48)</f>
        <v>399986722.46999997</v>
      </c>
    </row>
    <row r="50" spans="1:10" s="3" customFormat="1" ht="24" customHeight="1" thickBot="1">
      <c r="A50" s="91"/>
      <c r="B50" s="105"/>
      <c r="C50" s="105"/>
      <c r="D50" s="105"/>
      <c r="E50" s="74"/>
      <c r="F50" s="121"/>
      <c r="G50" s="121"/>
      <c r="H50" s="121"/>
      <c r="I50" s="140"/>
      <c r="J50" s="197"/>
    </row>
    <row r="51" spans="1:10" s="3" customFormat="1" ht="21" customHeight="1">
      <c r="A51" s="151">
        <v>2810002</v>
      </c>
      <c r="B51" s="157" t="s">
        <v>17</v>
      </c>
      <c r="C51" s="43" t="s">
        <v>31</v>
      </c>
      <c r="D51" s="32" t="s">
        <v>17</v>
      </c>
      <c r="E51" s="61" t="s">
        <v>18</v>
      </c>
      <c r="F51" s="159" t="s">
        <v>36</v>
      </c>
      <c r="G51" s="49" t="s">
        <v>96</v>
      </c>
      <c r="H51" s="49" t="s">
        <v>148</v>
      </c>
      <c r="I51" s="133">
        <v>600000000</v>
      </c>
      <c r="J51" s="190">
        <v>19916351.33</v>
      </c>
    </row>
    <row r="52" spans="1:10" s="3" customFormat="1" ht="27" customHeight="1">
      <c r="A52" s="94">
        <v>2810002</v>
      </c>
      <c r="B52" s="153" t="s">
        <v>17</v>
      </c>
      <c r="C52" s="163" t="s">
        <v>31</v>
      </c>
      <c r="D52" s="47" t="s">
        <v>17</v>
      </c>
      <c r="E52" s="65" t="s">
        <v>116</v>
      </c>
      <c r="F52" s="30" t="s">
        <v>36</v>
      </c>
      <c r="G52" s="25" t="s">
        <v>120</v>
      </c>
      <c r="H52" s="25" t="s">
        <v>149</v>
      </c>
      <c r="I52" s="134">
        <v>200000000</v>
      </c>
      <c r="J52" s="191">
        <v>6638783.77</v>
      </c>
    </row>
    <row r="53" spans="1:10" s="3" customFormat="1" ht="21" customHeight="1" thickBot="1">
      <c r="A53" s="87">
        <v>2810002</v>
      </c>
      <c r="B53" s="234" t="s">
        <v>17</v>
      </c>
      <c r="C53" s="44" t="s">
        <v>31</v>
      </c>
      <c r="D53" s="44" t="s">
        <v>17</v>
      </c>
      <c r="E53" s="78" t="s">
        <v>122</v>
      </c>
      <c r="F53" s="164" t="s">
        <v>36</v>
      </c>
      <c r="G53" s="165" t="s">
        <v>137</v>
      </c>
      <c r="H53" s="175" t="s">
        <v>150</v>
      </c>
      <c r="I53" s="166">
        <v>2400000000</v>
      </c>
      <c r="J53" s="233">
        <v>79665405.3</v>
      </c>
    </row>
    <row r="54" spans="1:10" s="3" customFormat="1" ht="21" customHeight="1" thickBot="1">
      <c r="A54" s="87">
        <v>2810002</v>
      </c>
      <c r="B54" s="108" t="s">
        <v>31</v>
      </c>
      <c r="C54" s="50" t="s">
        <v>41</v>
      </c>
      <c r="D54" s="50">
        <v>3</v>
      </c>
      <c r="E54" s="69"/>
      <c r="F54" s="120"/>
      <c r="G54" s="125" t="s">
        <v>40</v>
      </c>
      <c r="H54" s="125"/>
      <c r="I54" s="54">
        <f>SUM(I51:I53)</f>
        <v>3200000000</v>
      </c>
      <c r="J54" s="230">
        <f>SUM(J51:J53)</f>
        <v>106220540.39999999</v>
      </c>
    </row>
    <row r="55" spans="1:10" s="3" customFormat="1" ht="26.25" customHeight="1" thickBot="1">
      <c r="A55" s="96"/>
      <c r="B55" s="112"/>
      <c r="C55" s="105"/>
      <c r="D55" s="112"/>
      <c r="E55" s="81"/>
      <c r="F55" s="122"/>
      <c r="G55" s="126"/>
      <c r="H55" s="176"/>
      <c r="I55" s="137"/>
      <c r="J55" s="204"/>
    </row>
    <row r="56" spans="1:10" s="6" customFormat="1" ht="28.5" customHeight="1">
      <c r="A56" s="88">
        <v>2410000</v>
      </c>
      <c r="B56" s="157" t="s">
        <v>19</v>
      </c>
      <c r="C56" s="43" t="s">
        <v>32</v>
      </c>
      <c r="D56" s="181" t="s">
        <v>39</v>
      </c>
      <c r="E56" s="170" t="s">
        <v>20</v>
      </c>
      <c r="F56" s="43" t="s">
        <v>36</v>
      </c>
      <c r="G56" s="172" t="s">
        <v>131</v>
      </c>
      <c r="H56" s="172" t="s">
        <v>171</v>
      </c>
      <c r="I56" s="171">
        <v>203367310</v>
      </c>
      <c r="J56" s="205">
        <v>6750558</v>
      </c>
    </row>
    <row r="57" spans="1:10" s="6" customFormat="1" ht="21" customHeight="1">
      <c r="A57" s="94">
        <v>2410000</v>
      </c>
      <c r="B57" s="182" t="s">
        <v>19</v>
      </c>
      <c r="C57" s="116" t="s">
        <v>32</v>
      </c>
      <c r="D57" s="116" t="s">
        <v>39</v>
      </c>
      <c r="E57" s="63" t="s">
        <v>21</v>
      </c>
      <c r="F57" s="34" t="s">
        <v>36</v>
      </c>
      <c r="G57" s="127" t="s">
        <v>131</v>
      </c>
      <c r="H57" s="127" t="s">
        <v>171</v>
      </c>
      <c r="I57" s="183">
        <v>764660933</v>
      </c>
      <c r="J57" s="206">
        <v>25382093</v>
      </c>
    </row>
    <row r="58" spans="1:10" s="6" customFormat="1" ht="21" customHeight="1">
      <c r="A58" s="94">
        <v>2410000</v>
      </c>
      <c r="B58" s="113" t="s">
        <v>19</v>
      </c>
      <c r="C58" s="116" t="s">
        <v>32</v>
      </c>
      <c r="D58" s="116" t="s">
        <v>39</v>
      </c>
      <c r="E58" s="63" t="s">
        <v>22</v>
      </c>
      <c r="F58" s="34" t="s">
        <v>36</v>
      </c>
      <c r="G58" s="57" t="s">
        <v>131</v>
      </c>
      <c r="H58" s="57" t="s">
        <v>171</v>
      </c>
      <c r="I58" s="183">
        <v>718062187</v>
      </c>
      <c r="J58" s="206">
        <v>23835298</v>
      </c>
    </row>
    <row r="59" spans="1:10" s="3" customFormat="1" ht="58.5" customHeight="1">
      <c r="A59" s="94">
        <v>2410000</v>
      </c>
      <c r="B59" s="113" t="s">
        <v>19</v>
      </c>
      <c r="C59" s="116" t="s">
        <v>32</v>
      </c>
      <c r="D59" s="116" t="s">
        <v>39</v>
      </c>
      <c r="E59" s="65" t="s">
        <v>45</v>
      </c>
      <c r="F59" s="34" t="s">
        <v>36</v>
      </c>
      <c r="G59" s="127" t="s">
        <v>131</v>
      </c>
      <c r="H59" s="127" t="s">
        <v>171</v>
      </c>
      <c r="I59" s="134">
        <v>946878044</v>
      </c>
      <c r="J59" s="191">
        <v>31430593</v>
      </c>
    </row>
    <row r="60" spans="1:10" s="3" customFormat="1" ht="141" customHeight="1">
      <c r="A60" s="94">
        <v>2410000</v>
      </c>
      <c r="B60" s="113" t="s">
        <v>19</v>
      </c>
      <c r="C60" s="116" t="s">
        <v>32</v>
      </c>
      <c r="D60" s="116" t="s">
        <v>39</v>
      </c>
      <c r="E60" s="65" t="s">
        <v>46</v>
      </c>
      <c r="F60" s="34" t="s">
        <v>36</v>
      </c>
      <c r="G60" s="127" t="s">
        <v>131</v>
      </c>
      <c r="H60" s="127" t="s">
        <v>171</v>
      </c>
      <c r="I60" s="134">
        <v>632754092</v>
      </c>
      <c r="J60" s="191">
        <v>21003588</v>
      </c>
    </row>
    <row r="61" spans="1:10" s="3" customFormat="1" ht="17.25" customHeight="1">
      <c r="A61" s="94">
        <v>2410000</v>
      </c>
      <c r="B61" s="113" t="s">
        <v>19</v>
      </c>
      <c r="C61" s="116" t="s">
        <v>32</v>
      </c>
      <c r="D61" s="116" t="s">
        <v>39</v>
      </c>
      <c r="E61" s="63" t="s">
        <v>22</v>
      </c>
      <c r="F61" s="34" t="s">
        <v>36</v>
      </c>
      <c r="G61" s="127" t="s">
        <v>72</v>
      </c>
      <c r="H61" s="127" t="s">
        <v>173</v>
      </c>
      <c r="I61" s="134">
        <v>478708135</v>
      </c>
      <c r="J61" s="191">
        <v>15890199</v>
      </c>
    </row>
    <row r="62" spans="1:10" s="3" customFormat="1" ht="19.5" customHeight="1">
      <c r="A62" s="94">
        <v>2410000</v>
      </c>
      <c r="B62" s="113" t="s">
        <v>19</v>
      </c>
      <c r="C62" s="116" t="s">
        <v>32</v>
      </c>
      <c r="D62" s="116" t="s">
        <v>39</v>
      </c>
      <c r="E62" s="63" t="s">
        <v>73</v>
      </c>
      <c r="F62" s="34" t="s">
        <v>36</v>
      </c>
      <c r="G62" s="127" t="s">
        <v>72</v>
      </c>
      <c r="H62" s="57" t="s">
        <v>173</v>
      </c>
      <c r="I62" s="134">
        <v>285112915</v>
      </c>
      <c r="J62" s="191">
        <v>9464015</v>
      </c>
    </row>
    <row r="63" spans="1:10" s="3" customFormat="1" ht="19.5" customHeight="1">
      <c r="A63" s="94">
        <v>2410000</v>
      </c>
      <c r="B63" s="113" t="s">
        <v>19</v>
      </c>
      <c r="C63" s="116" t="s">
        <v>32</v>
      </c>
      <c r="D63" s="116" t="s">
        <v>39</v>
      </c>
      <c r="E63" s="63" t="s">
        <v>74</v>
      </c>
      <c r="F63" s="34" t="s">
        <v>36</v>
      </c>
      <c r="G63" s="127" t="s">
        <v>72</v>
      </c>
      <c r="H63" s="57" t="s">
        <v>173</v>
      </c>
      <c r="I63" s="134">
        <v>464155891</v>
      </c>
      <c r="J63" s="191">
        <v>15407153</v>
      </c>
    </row>
    <row r="64" spans="1:10" s="3" customFormat="1" ht="29.25" customHeight="1">
      <c r="A64" s="94">
        <v>2410000</v>
      </c>
      <c r="B64" s="113" t="s">
        <v>19</v>
      </c>
      <c r="C64" s="116" t="s">
        <v>32</v>
      </c>
      <c r="D64" s="116" t="s">
        <v>39</v>
      </c>
      <c r="E64" s="63" t="s">
        <v>75</v>
      </c>
      <c r="F64" s="34" t="s">
        <v>36</v>
      </c>
      <c r="G64" s="127" t="s">
        <v>72</v>
      </c>
      <c r="H64" s="57" t="s">
        <v>173</v>
      </c>
      <c r="I64" s="134">
        <v>371324700</v>
      </c>
      <c r="J64" s="191">
        <v>12325722</v>
      </c>
    </row>
    <row r="65" spans="1:10" s="3" customFormat="1" ht="25.5" customHeight="1">
      <c r="A65" s="94">
        <v>2410000</v>
      </c>
      <c r="B65" s="113" t="s">
        <v>19</v>
      </c>
      <c r="C65" s="116" t="s">
        <v>32</v>
      </c>
      <c r="D65" s="116" t="s">
        <v>39</v>
      </c>
      <c r="E65" s="63" t="s">
        <v>88</v>
      </c>
      <c r="F65" s="34" t="s">
        <v>36</v>
      </c>
      <c r="G65" s="127" t="s">
        <v>84</v>
      </c>
      <c r="H65" s="57" t="s">
        <v>128</v>
      </c>
      <c r="I65" s="134">
        <v>1856623595</v>
      </c>
      <c r="J65" s="191">
        <v>61628613</v>
      </c>
    </row>
    <row r="66" spans="1:10" s="3" customFormat="1" ht="21" customHeight="1">
      <c r="A66" s="92">
        <v>2410000</v>
      </c>
      <c r="B66" s="48" t="s">
        <v>19</v>
      </c>
      <c r="C66" s="34" t="s">
        <v>32</v>
      </c>
      <c r="D66" s="34" t="s">
        <v>39</v>
      </c>
      <c r="E66" s="63" t="s">
        <v>89</v>
      </c>
      <c r="F66" s="34" t="s">
        <v>36</v>
      </c>
      <c r="G66" s="127" t="s">
        <v>84</v>
      </c>
      <c r="H66" s="127" t="s">
        <v>128</v>
      </c>
      <c r="I66" s="134">
        <v>437542824</v>
      </c>
      <c r="J66" s="191">
        <v>14523761</v>
      </c>
    </row>
    <row r="67" spans="1:10" s="3" customFormat="1" ht="27.75" customHeight="1">
      <c r="A67" s="94">
        <v>2410000</v>
      </c>
      <c r="B67" s="48" t="s">
        <v>19</v>
      </c>
      <c r="C67" s="116" t="s">
        <v>32</v>
      </c>
      <c r="D67" s="116" t="s">
        <v>39</v>
      </c>
      <c r="E67" s="63" t="s">
        <v>20</v>
      </c>
      <c r="F67" s="34" t="s">
        <v>36</v>
      </c>
      <c r="G67" s="127" t="s">
        <v>91</v>
      </c>
      <c r="H67" s="57" t="s">
        <v>174</v>
      </c>
      <c r="I67" s="134">
        <v>301260000</v>
      </c>
      <c r="J67" s="191">
        <v>10000000</v>
      </c>
    </row>
    <row r="68" spans="1:10" s="3" customFormat="1" ht="20.25" customHeight="1">
      <c r="A68" s="94">
        <v>2410000</v>
      </c>
      <c r="B68" s="48" t="s">
        <v>19</v>
      </c>
      <c r="C68" s="116" t="s">
        <v>32</v>
      </c>
      <c r="D68" s="116" t="s">
        <v>39</v>
      </c>
      <c r="E68" s="63" t="s">
        <v>90</v>
      </c>
      <c r="F68" s="34" t="s">
        <v>36</v>
      </c>
      <c r="G68" s="127" t="s">
        <v>91</v>
      </c>
      <c r="H68" s="57" t="s">
        <v>174</v>
      </c>
      <c r="I68" s="134">
        <v>602520000</v>
      </c>
      <c r="J68" s="191">
        <v>20000000</v>
      </c>
    </row>
    <row r="69" spans="1:10" s="3" customFormat="1" ht="39.75" customHeight="1">
      <c r="A69" s="94">
        <v>2410000</v>
      </c>
      <c r="B69" s="48" t="s">
        <v>19</v>
      </c>
      <c r="C69" s="116" t="s">
        <v>32</v>
      </c>
      <c r="D69" s="116" t="s">
        <v>39</v>
      </c>
      <c r="E69" s="63" t="s">
        <v>93</v>
      </c>
      <c r="F69" s="34" t="s">
        <v>36</v>
      </c>
      <c r="G69" s="127" t="s">
        <v>92</v>
      </c>
      <c r="H69" s="127" t="s">
        <v>175</v>
      </c>
      <c r="I69" s="134">
        <v>4518900000</v>
      </c>
      <c r="J69" s="191">
        <v>150000000</v>
      </c>
    </row>
    <row r="70" spans="1:10" s="3" customFormat="1" ht="67.5" customHeight="1">
      <c r="A70" s="94">
        <v>2410000</v>
      </c>
      <c r="B70" s="48" t="s">
        <v>19</v>
      </c>
      <c r="C70" s="34" t="s">
        <v>32</v>
      </c>
      <c r="D70" s="34" t="s">
        <v>39</v>
      </c>
      <c r="E70" s="161" t="s">
        <v>94</v>
      </c>
      <c r="F70" s="34" t="s">
        <v>36</v>
      </c>
      <c r="G70" s="127" t="s">
        <v>95</v>
      </c>
      <c r="H70" s="127" t="s">
        <v>176</v>
      </c>
      <c r="I70" s="134">
        <v>90378000</v>
      </c>
      <c r="J70" s="191">
        <v>3000000</v>
      </c>
    </row>
    <row r="71" spans="1:10" s="3" customFormat="1" ht="78" customHeight="1">
      <c r="A71" s="94">
        <v>2410000</v>
      </c>
      <c r="B71" s="113" t="s">
        <v>19</v>
      </c>
      <c r="C71" s="116" t="s">
        <v>32</v>
      </c>
      <c r="D71" s="34" t="s">
        <v>39</v>
      </c>
      <c r="E71" s="161" t="s">
        <v>118</v>
      </c>
      <c r="F71" s="34" t="s">
        <v>36</v>
      </c>
      <c r="G71" s="127" t="s">
        <v>121</v>
      </c>
      <c r="H71" s="127" t="s">
        <v>151</v>
      </c>
      <c r="I71" s="134">
        <v>648802755</v>
      </c>
      <c r="J71" s="191">
        <v>21536306</v>
      </c>
    </row>
    <row r="72" spans="1:10" s="3" customFormat="1" ht="30" customHeight="1">
      <c r="A72" s="94">
        <v>2410000</v>
      </c>
      <c r="B72" s="113" t="s">
        <v>19</v>
      </c>
      <c r="C72" s="116" t="s">
        <v>32</v>
      </c>
      <c r="D72" s="116" t="s">
        <v>39</v>
      </c>
      <c r="E72" s="185" t="s">
        <v>117</v>
      </c>
      <c r="F72" s="116" t="s">
        <v>125</v>
      </c>
      <c r="G72" s="186" t="s">
        <v>121</v>
      </c>
      <c r="H72" s="186" t="s">
        <v>145</v>
      </c>
      <c r="I72" s="134">
        <v>0</v>
      </c>
      <c r="J72" s="191">
        <v>0</v>
      </c>
    </row>
    <row r="73" spans="1:10" s="3" customFormat="1" ht="30.75" customHeight="1" thickBot="1">
      <c r="A73" s="217">
        <v>2410000</v>
      </c>
      <c r="B73" s="108" t="s">
        <v>19</v>
      </c>
      <c r="C73" s="160" t="s">
        <v>32</v>
      </c>
      <c r="D73" s="160" t="s">
        <v>39</v>
      </c>
      <c r="E73" s="184" t="s">
        <v>117</v>
      </c>
      <c r="F73" s="42" t="s">
        <v>36</v>
      </c>
      <c r="G73" s="169" t="s">
        <v>126</v>
      </c>
      <c r="H73" s="169" t="s">
        <v>144</v>
      </c>
      <c r="I73" s="138">
        <v>701758598.87</v>
      </c>
      <c r="J73" s="196">
        <v>23294118</v>
      </c>
    </row>
    <row r="74" spans="1:10" s="3" customFormat="1" ht="36.75" customHeight="1" thickBot="1">
      <c r="A74" s="87">
        <v>2410000</v>
      </c>
      <c r="B74" s="231" t="s">
        <v>32</v>
      </c>
      <c r="C74" s="231" t="s">
        <v>41</v>
      </c>
      <c r="D74" s="35">
        <v>17</v>
      </c>
      <c r="E74" s="69"/>
      <c r="F74" s="109"/>
      <c r="G74" s="35" t="s">
        <v>40</v>
      </c>
      <c r="H74" s="155"/>
      <c r="I74" s="54">
        <f>SUM(I56:I73)</f>
        <v>14022809979.87</v>
      </c>
      <c r="J74" s="230">
        <f>SUM(J56:J73)</f>
        <v>465472017</v>
      </c>
    </row>
    <row r="75" spans="1:10" s="3" customFormat="1" ht="23.25" customHeight="1" thickBot="1">
      <c r="A75" s="93"/>
      <c r="B75" s="109"/>
      <c r="C75" s="109"/>
      <c r="D75" s="109"/>
      <c r="E75" s="70"/>
      <c r="F75" s="109"/>
      <c r="G75" s="109"/>
      <c r="H75" s="109"/>
      <c r="I75" s="177"/>
      <c r="J75" s="207"/>
    </row>
    <row r="76" spans="1:10" s="3" customFormat="1" ht="45" customHeight="1">
      <c r="A76" s="83">
        <v>2710003</v>
      </c>
      <c r="B76" s="111" t="s">
        <v>23</v>
      </c>
      <c r="C76" s="32" t="s">
        <v>24</v>
      </c>
      <c r="D76" s="32" t="s">
        <v>129</v>
      </c>
      <c r="E76" s="162" t="s">
        <v>44</v>
      </c>
      <c r="F76" s="36" t="s">
        <v>36</v>
      </c>
      <c r="G76" s="216" t="s">
        <v>85</v>
      </c>
      <c r="H76" s="216" t="s">
        <v>84</v>
      </c>
      <c r="I76" s="146">
        <v>230000000</v>
      </c>
      <c r="J76" s="201">
        <v>7634601.34</v>
      </c>
    </row>
    <row r="77" spans="1:10" s="3" customFormat="1" ht="42" customHeight="1">
      <c r="A77" s="85">
        <v>2710003</v>
      </c>
      <c r="B77" s="48" t="s">
        <v>23</v>
      </c>
      <c r="C77" s="34" t="s">
        <v>24</v>
      </c>
      <c r="D77" s="34" t="s">
        <v>129</v>
      </c>
      <c r="E77" s="156" t="s">
        <v>43</v>
      </c>
      <c r="F77" s="37" t="s">
        <v>36</v>
      </c>
      <c r="G77" s="127" t="s">
        <v>85</v>
      </c>
      <c r="H77" s="127" t="s">
        <v>84</v>
      </c>
      <c r="I77" s="134">
        <v>120000000</v>
      </c>
      <c r="J77" s="191">
        <v>3983270.27</v>
      </c>
    </row>
    <row r="78" spans="1:10" s="3" customFormat="1" ht="36.75" customHeight="1">
      <c r="A78" s="187">
        <v>2710003</v>
      </c>
      <c r="B78" s="48" t="s">
        <v>23</v>
      </c>
      <c r="C78" s="34" t="s">
        <v>24</v>
      </c>
      <c r="D78" s="34" t="s">
        <v>130</v>
      </c>
      <c r="E78" s="156" t="s">
        <v>25</v>
      </c>
      <c r="F78" s="37" t="s">
        <v>36</v>
      </c>
      <c r="G78" s="127" t="s">
        <v>67</v>
      </c>
      <c r="H78" s="127" t="s">
        <v>166</v>
      </c>
      <c r="I78" s="134">
        <v>320000000</v>
      </c>
      <c r="J78" s="191">
        <v>10622054.04</v>
      </c>
    </row>
    <row r="79" spans="1:10" s="3" customFormat="1" ht="55.5" customHeight="1">
      <c r="A79" s="94">
        <v>2710003</v>
      </c>
      <c r="B79" s="101" t="s">
        <v>23</v>
      </c>
      <c r="C79" s="33" t="s">
        <v>24</v>
      </c>
      <c r="D79" s="33" t="s">
        <v>61</v>
      </c>
      <c r="E79" s="218" t="s">
        <v>62</v>
      </c>
      <c r="F79" s="219" t="s">
        <v>190</v>
      </c>
      <c r="G79" s="220" t="s">
        <v>65</v>
      </c>
      <c r="H79" s="220" t="s">
        <v>171</v>
      </c>
      <c r="I79" s="221">
        <v>723024000</v>
      </c>
      <c r="J79" s="222">
        <v>24000000</v>
      </c>
    </row>
    <row r="80" spans="1:10" s="3" customFormat="1" ht="32.25" customHeight="1">
      <c r="A80" s="94">
        <v>2710003</v>
      </c>
      <c r="B80" s="48" t="s">
        <v>23</v>
      </c>
      <c r="C80" s="34" t="s">
        <v>24</v>
      </c>
      <c r="D80" s="34" t="s">
        <v>130</v>
      </c>
      <c r="E80" s="67" t="s">
        <v>82</v>
      </c>
      <c r="F80" s="31" t="s">
        <v>36</v>
      </c>
      <c r="G80" s="127" t="s">
        <v>84</v>
      </c>
      <c r="H80" s="127" t="s">
        <v>120</v>
      </c>
      <c r="I80" s="134">
        <v>621000000</v>
      </c>
      <c r="J80" s="191">
        <v>20613423.62</v>
      </c>
    </row>
    <row r="81" spans="1:10" s="3" customFormat="1" ht="27.75" customHeight="1">
      <c r="A81" s="94">
        <v>2710003</v>
      </c>
      <c r="B81" s="48" t="s">
        <v>23</v>
      </c>
      <c r="C81" s="34" t="s">
        <v>24</v>
      </c>
      <c r="D81" s="34" t="s">
        <v>130</v>
      </c>
      <c r="E81" s="156" t="s">
        <v>83</v>
      </c>
      <c r="F81" s="37" t="s">
        <v>36</v>
      </c>
      <c r="G81" s="127" t="s">
        <v>84</v>
      </c>
      <c r="H81" s="127" t="s">
        <v>167</v>
      </c>
      <c r="I81" s="134">
        <v>40000000</v>
      </c>
      <c r="J81" s="191">
        <v>1327756.76</v>
      </c>
    </row>
    <row r="82" spans="1:10" s="3" customFormat="1" ht="29.25" customHeight="1">
      <c r="A82" s="94">
        <v>2710003</v>
      </c>
      <c r="B82" s="48" t="s">
        <v>23</v>
      </c>
      <c r="C82" s="34" t="s">
        <v>24</v>
      </c>
      <c r="D82" s="34" t="s">
        <v>129</v>
      </c>
      <c r="E82" s="65" t="s">
        <v>127</v>
      </c>
      <c r="F82" s="31" t="s">
        <v>36</v>
      </c>
      <c r="G82" s="127" t="s">
        <v>138</v>
      </c>
      <c r="H82" s="127" t="s">
        <v>140</v>
      </c>
      <c r="I82" s="134">
        <v>5100000</v>
      </c>
      <c r="J82" s="191">
        <v>169288.99</v>
      </c>
    </row>
    <row r="83" spans="1:10" s="3" customFormat="1" ht="42" customHeight="1">
      <c r="A83" s="94">
        <v>2710003</v>
      </c>
      <c r="B83" s="48" t="s">
        <v>23</v>
      </c>
      <c r="C83" s="34" t="s">
        <v>24</v>
      </c>
      <c r="D83" s="34" t="s">
        <v>129</v>
      </c>
      <c r="E83" s="65" t="s">
        <v>143</v>
      </c>
      <c r="F83" s="31" t="s">
        <v>36</v>
      </c>
      <c r="G83" s="127" t="s">
        <v>138</v>
      </c>
      <c r="H83" s="127" t="s">
        <v>140</v>
      </c>
      <c r="I83" s="134">
        <v>19305396</v>
      </c>
      <c r="J83" s="191">
        <v>640821.75</v>
      </c>
    </row>
    <row r="84" spans="1:10" s="3" customFormat="1" ht="45" customHeight="1" thickBot="1">
      <c r="A84" s="217">
        <v>2710003</v>
      </c>
      <c r="B84" s="50" t="s">
        <v>23</v>
      </c>
      <c r="C84" s="42" t="s">
        <v>24</v>
      </c>
      <c r="D84" s="42" t="s">
        <v>129</v>
      </c>
      <c r="E84" s="71" t="s">
        <v>143</v>
      </c>
      <c r="F84" s="39" t="s">
        <v>36</v>
      </c>
      <c r="G84" s="128" t="s">
        <v>138</v>
      </c>
      <c r="H84" s="128" t="s">
        <v>140</v>
      </c>
      <c r="I84" s="138">
        <v>72000000</v>
      </c>
      <c r="J84" s="196">
        <v>2389962.16</v>
      </c>
    </row>
    <row r="85" spans="1:10" s="3" customFormat="1" ht="22.5" customHeight="1" thickBot="1">
      <c r="A85" s="90">
        <v>2710003</v>
      </c>
      <c r="B85" s="103" t="s">
        <v>24</v>
      </c>
      <c r="C85" s="35" t="s">
        <v>41</v>
      </c>
      <c r="D85" s="35">
        <v>9</v>
      </c>
      <c r="E85" s="69"/>
      <c r="F85" s="109"/>
      <c r="G85" s="35" t="s">
        <v>40</v>
      </c>
      <c r="H85" s="50"/>
      <c r="I85" s="60">
        <f>SUM(I76:I84)</f>
        <v>2150429396</v>
      </c>
      <c r="J85" s="226">
        <f>SUM(J76:J84)</f>
        <v>71381178.92999999</v>
      </c>
    </row>
    <row r="86" spans="1:10" s="3" customFormat="1" ht="23.25" customHeight="1">
      <c r="A86" s="93"/>
      <c r="B86" s="109"/>
      <c r="C86" s="109"/>
      <c r="D86" s="109"/>
      <c r="E86" s="70"/>
      <c r="F86" s="109"/>
      <c r="G86" s="129"/>
      <c r="H86" s="129"/>
      <c r="I86" s="148"/>
      <c r="J86" s="208"/>
    </row>
    <row r="87" spans="1:10" s="3" customFormat="1" ht="23.25" customHeight="1" thickBot="1">
      <c r="A87" s="242" t="s">
        <v>114</v>
      </c>
      <c r="B87" s="242"/>
      <c r="C87" s="109"/>
      <c r="D87" s="109"/>
      <c r="E87" s="70"/>
      <c r="F87" s="109"/>
      <c r="G87" s="129"/>
      <c r="H87" s="129"/>
      <c r="I87" s="148"/>
      <c r="J87" s="208"/>
    </row>
    <row r="88" spans="1:10" s="3" customFormat="1" ht="40.5" customHeight="1" thickBot="1">
      <c r="A88" s="97">
        <v>251002</v>
      </c>
      <c r="B88" s="104" t="s">
        <v>111</v>
      </c>
      <c r="C88" s="117" t="s">
        <v>112</v>
      </c>
      <c r="D88" s="117" t="s">
        <v>113</v>
      </c>
      <c r="E88" s="82" t="s">
        <v>165</v>
      </c>
      <c r="F88" s="123" t="s">
        <v>36</v>
      </c>
      <c r="G88" s="123" t="s">
        <v>110</v>
      </c>
      <c r="H88" s="123" t="s">
        <v>164</v>
      </c>
      <c r="I88" s="149">
        <v>600000000</v>
      </c>
      <c r="J88" s="209">
        <v>19916351.32</v>
      </c>
    </row>
    <row r="89" spans="1:10" s="3" customFormat="1" ht="24" customHeight="1" thickBot="1">
      <c r="A89" s="87">
        <v>2510002</v>
      </c>
      <c r="B89" s="108" t="s">
        <v>13</v>
      </c>
      <c r="C89" s="50" t="s">
        <v>41</v>
      </c>
      <c r="D89" s="35">
        <f>COUNT(I88)</f>
        <v>1</v>
      </c>
      <c r="E89" s="80"/>
      <c r="F89" s="120"/>
      <c r="G89" s="125" t="s">
        <v>40</v>
      </c>
      <c r="H89" s="125"/>
      <c r="I89" s="60">
        <f>SUM(I88)</f>
        <v>600000000</v>
      </c>
      <c r="J89" s="226">
        <f>SUM(J88)</f>
        <v>19916351.32</v>
      </c>
    </row>
    <row r="90" spans="1:10" s="3" customFormat="1" ht="24" customHeight="1">
      <c r="A90" s="93"/>
      <c r="B90" s="109"/>
      <c r="C90" s="109"/>
      <c r="D90" s="109"/>
      <c r="E90" s="188"/>
      <c r="F90" s="109"/>
      <c r="G90" s="129"/>
      <c r="H90" s="129"/>
      <c r="I90" s="148"/>
      <c r="J90" s="148"/>
    </row>
    <row r="91" spans="1:10" s="3" customFormat="1" ht="16.5" thickBot="1">
      <c r="A91" s="98"/>
      <c r="B91" s="9"/>
      <c r="C91" s="9"/>
      <c r="D91" s="9"/>
      <c r="E91" s="189" t="s">
        <v>141</v>
      </c>
      <c r="F91" s="241" t="s">
        <v>142</v>
      </c>
      <c r="G91" s="241"/>
      <c r="H91" s="241"/>
      <c r="I91" s="241"/>
      <c r="J91" s="98"/>
    </row>
    <row r="92" spans="1:10" s="3" customFormat="1" ht="16.5" thickBot="1">
      <c r="A92" s="98"/>
      <c r="B92" s="9"/>
      <c r="C92" s="21" t="s">
        <v>54</v>
      </c>
      <c r="D92" s="22">
        <f>D19+D25+D30+D37+D49+D54+D74+D89+D85</f>
        <v>69</v>
      </c>
      <c r="E92" s="55">
        <f>I19+I25+I30+I37+I49+I54+I74+I85+I89</f>
        <v>65616537742.87</v>
      </c>
      <c r="F92" s="238">
        <f>J19+J25+J30+J37+J49+J54+J74+J85+J89</f>
        <v>2178070030.8700004</v>
      </c>
      <c r="G92" s="239"/>
      <c r="H92" s="239"/>
      <c r="I92" s="240"/>
      <c r="J92" s="98"/>
    </row>
    <row r="93" spans="1:10" s="3" customFormat="1" ht="12">
      <c r="A93" s="98"/>
      <c r="B93" s="9"/>
      <c r="C93" s="9"/>
      <c r="D93" s="9"/>
      <c r="E93" s="4"/>
      <c r="F93" s="17"/>
      <c r="G93" s="130"/>
      <c r="H93" s="130"/>
      <c r="I93" s="98"/>
      <c r="J93" s="98"/>
    </row>
    <row r="94" spans="1:10" s="3" customFormat="1" ht="12">
      <c r="A94" s="98"/>
      <c r="B94" s="9"/>
      <c r="C94" s="9"/>
      <c r="D94" s="9"/>
      <c r="E94" s="4"/>
      <c r="F94" s="17"/>
      <c r="G94" s="130"/>
      <c r="H94" s="130"/>
      <c r="I94" s="98"/>
      <c r="J94" s="98"/>
    </row>
    <row r="95" spans="1:10" s="3" customFormat="1" ht="12">
      <c r="A95" s="98"/>
      <c r="B95" s="9"/>
      <c r="C95" s="9"/>
      <c r="D95" s="9"/>
      <c r="E95" s="4" t="s">
        <v>35</v>
      </c>
      <c r="F95" s="17"/>
      <c r="G95" s="130"/>
      <c r="H95" s="130"/>
      <c r="I95" s="150"/>
      <c r="J95" s="150"/>
    </row>
    <row r="96" spans="1:10" s="3" customFormat="1" ht="12">
      <c r="A96" s="98"/>
      <c r="B96" s="9"/>
      <c r="C96" s="9"/>
      <c r="D96" s="9"/>
      <c r="E96" s="4" t="s">
        <v>52</v>
      </c>
      <c r="F96" s="17"/>
      <c r="G96" s="130"/>
      <c r="H96" s="130"/>
      <c r="I96" s="98"/>
      <c r="J96" s="98"/>
    </row>
    <row r="97" spans="1:10" s="3" customFormat="1" ht="12" customHeight="1">
      <c r="A97" s="98"/>
      <c r="B97" s="243"/>
      <c r="C97" s="243"/>
      <c r="D97" s="9"/>
      <c r="E97" s="4"/>
      <c r="F97" s="17"/>
      <c r="G97" s="130"/>
      <c r="H97" s="130"/>
      <c r="I97" s="98"/>
      <c r="J97" s="98"/>
    </row>
    <row r="98" spans="1:10" s="3" customFormat="1" ht="12.75" thickBot="1">
      <c r="A98" s="98"/>
      <c r="B98" s="9"/>
      <c r="C98" s="9"/>
      <c r="D98" s="9"/>
      <c r="E98" s="4"/>
      <c r="F98" s="17"/>
      <c r="G98" s="130"/>
      <c r="H98" s="130"/>
      <c r="I98" s="98"/>
      <c r="J98" s="98"/>
    </row>
    <row r="99" spans="1:10" s="3" customFormat="1" ht="24">
      <c r="A99" s="99">
        <v>2310000</v>
      </c>
      <c r="B99" s="114" t="s">
        <v>26</v>
      </c>
      <c r="C99" s="10" t="s">
        <v>27</v>
      </c>
      <c r="D99" s="10"/>
      <c r="E99" s="7" t="s">
        <v>115</v>
      </c>
      <c r="F99" s="18"/>
      <c r="G99" s="131"/>
      <c r="H99" s="20"/>
      <c r="I99" s="98"/>
      <c r="J99" s="98"/>
    </row>
    <row r="100" spans="1:10" s="3" customFormat="1" ht="24.75" thickBot="1">
      <c r="A100" s="100">
        <v>2220002</v>
      </c>
      <c r="B100" s="115" t="s">
        <v>7</v>
      </c>
      <c r="C100" s="11" t="s">
        <v>28</v>
      </c>
      <c r="D100" s="11"/>
      <c r="E100" s="8" t="s">
        <v>115</v>
      </c>
      <c r="F100" s="19"/>
      <c r="G100" s="131"/>
      <c r="H100" s="20"/>
      <c r="I100" s="98"/>
      <c r="J100" s="98"/>
    </row>
    <row r="101" spans="1:10" s="3" customFormat="1" ht="12">
      <c r="A101" s="98"/>
      <c r="B101" s="17"/>
      <c r="C101" s="9"/>
      <c r="D101" s="9"/>
      <c r="E101" s="4"/>
      <c r="F101" s="17"/>
      <c r="G101" s="20"/>
      <c r="H101" s="20"/>
      <c r="I101" s="98"/>
      <c r="J101" s="98"/>
    </row>
    <row r="102" spans="1:10" s="3" customFormat="1" ht="24">
      <c r="A102" s="98"/>
      <c r="B102" s="17"/>
      <c r="C102" s="9"/>
      <c r="D102" s="9"/>
      <c r="E102" s="4" t="s">
        <v>185</v>
      </c>
      <c r="F102" s="17"/>
      <c r="G102" s="20"/>
      <c r="H102" s="20"/>
      <c r="I102" s="98"/>
      <c r="J102" s="98"/>
    </row>
    <row r="103" spans="1:10" s="3" customFormat="1" ht="12">
      <c r="A103" s="98"/>
      <c r="B103" s="244" t="s">
        <v>191</v>
      </c>
      <c r="C103" s="244"/>
      <c r="D103" s="244"/>
      <c r="E103" s="244"/>
      <c r="F103" s="17"/>
      <c r="G103" s="20"/>
      <c r="H103" s="20"/>
      <c r="I103" s="98"/>
      <c r="J103" s="98"/>
    </row>
    <row r="104" spans="1:10" s="3" customFormat="1" ht="38.25" customHeight="1">
      <c r="A104" s="98"/>
      <c r="B104" s="236" t="s">
        <v>189</v>
      </c>
      <c r="C104" s="236"/>
      <c r="D104" s="236"/>
      <c r="E104" s="236"/>
      <c r="F104" s="237"/>
      <c r="G104" s="237"/>
      <c r="H104" s="237"/>
      <c r="I104" s="237"/>
      <c r="J104" s="98"/>
    </row>
    <row r="105" spans="1:10" s="3" customFormat="1" ht="24.75" customHeight="1">
      <c r="A105" s="98"/>
      <c r="B105" s="235"/>
      <c r="C105" s="235"/>
      <c r="D105" s="235"/>
      <c r="E105" s="235"/>
      <c r="F105" s="17"/>
      <c r="G105" s="20"/>
      <c r="H105" s="20"/>
      <c r="I105" s="98"/>
      <c r="J105" s="98"/>
    </row>
    <row r="106" spans="1:10" s="3" customFormat="1" ht="24.75" customHeight="1">
      <c r="A106" s="98"/>
      <c r="B106" s="235"/>
      <c r="C106" s="235"/>
      <c r="D106" s="235"/>
      <c r="E106" s="235"/>
      <c r="F106" s="17"/>
      <c r="G106" s="132"/>
      <c r="H106" s="132"/>
      <c r="I106" s="132"/>
      <c r="J106" s="132"/>
    </row>
    <row r="107" spans="1:10" s="3" customFormat="1" ht="12">
      <c r="A107" s="98"/>
      <c r="B107" s="235"/>
      <c r="C107" s="235"/>
      <c r="D107" s="235"/>
      <c r="E107" s="235"/>
      <c r="F107" s="17"/>
      <c r="G107" s="20"/>
      <c r="H107" s="20"/>
      <c r="I107" s="98"/>
      <c r="J107" s="98"/>
    </row>
    <row r="108" spans="1:10" s="3" customFormat="1" ht="12">
      <c r="A108" s="98"/>
      <c r="B108" s="235"/>
      <c r="C108" s="235"/>
      <c r="D108" s="235"/>
      <c r="E108" s="235"/>
      <c r="F108" s="17"/>
      <c r="G108" s="20"/>
      <c r="H108" s="20"/>
      <c r="I108" s="98"/>
      <c r="J108" s="98"/>
    </row>
    <row r="109" spans="1:10" s="3" customFormat="1" ht="12">
      <c r="A109" s="98"/>
      <c r="B109" s="235"/>
      <c r="C109" s="235"/>
      <c r="D109" s="235"/>
      <c r="E109" s="235"/>
      <c r="F109" s="17"/>
      <c r="G109" s="20"/>
      <c r="H109" s="20"/>
      <c r="I109" s="98"/>
      <c r="J109" s="98"/>
    </row>
    <row r="110" spans="1:10" s="3" customFormat="1" ht="12">
      <c r="A110" s="98"/>
      <c r="B110" s="236"/>
      <c r="C110" s="236"/>
      <c r="D110" s="236"/>
      <c r="E110" s="236"/>
      <c r="F110" s="17"/>
      <c r="G110" s="20"/>
      <c r="H110" s="20"/>
      <c r="I110" s="98"/>
      <c r="J110" s="98"/>
    </row>
    <row r="111" spans="1:10" s="3" customFormat="1" ht="12">
      <c r="A111" s="98"/>
      <c r="B111" s="17"/>
      <c r="C111" s="9"/>
      <c r="D111" s="9"/>
      <c r="E111" s="4"/>
      <c r="F111" s="17"/>
      <c r="G111" s="20"/>
      <c r="H111" s="20"/>
      <c r="I111" s="98"/>
      <c r="J111" s="98"/>
    </row>
    <row r="112" spans="1:10" s="3" customFormat="1" ht="12">
      <c r="A112" s="98"/>
      <c r="B112" s="17"/>
      <c r="C112" s="9"/>
      <c r="D112" s="9"/>
      <c r="E112" s="4"/>
      <c r="F112" s="17"/>
      <c r="G112" s="20"/>
      <c r="H112" s="20"/>
      <c r="I112" s="98"/>
      <c r="J112" s="98"/>
    </row>
    <row r="113" spans="1:10" s="3" customFormat="1" ht="12">
      <c r="A113" s="98"/>
      <c r="B113" s="17"/>
      <c r="C113" s="9"/>
      <c r="D113" s="9"/>
      <c r="E113" s="4"/>
      <c r="F113" s="17"/>
      <c r="G113" s="20"/>
      <c r="H113" s="20"/>
      <c r="I113" s="98"/>
      <c r="J113" s="98"/>
    </row>
    <row r="114" spans="1:10" s="3" customFormat="1" ht="12">
      <c r="A114" s="98"/>
      <c r="B114" s="17"/>
      <c r="C114" s="9"/>
      <c r="D114" s="9"/>
      <c r="E114" s="4"/>
      <c r="F114" s="17"/>
      <c r="G114" s="20"/>
      <c r="H114" s="20"/>
      <c r="I114" s="98"/>
      <c r="J114" s="98"/>
    </row>
    <row r="115" spans="1:10" s="3" customFormat="1" ht="12">
      <c r="A115" s="98"/>
      <c r="B115" s="17"/>
      <c r="C115" s="9"/>
      <c r="D115" s="9"/>
      <c r="E115" s="4"/>
      <c r="F115" s="17"/>
      <c r="G115" s="20"/>
      <c r="H115" s="20"/>
      <c r="I115" s="98"/>
      <c r="J115" s="98"/>
    </row>
    <row r="116" spans="1:10" s="3" customFormat="1" ht="12">
      <c r="A116" s="98"/>
      <c r="B116" s="17"/>
      <c r="C116" s="9"/>
      <c r="D116" s="9"/>
      <c r="E116" s="4"/>
      <c r="F116" s="17"/>
      <c r="G116" s="20"/>
      <c r="H116" s="20"/>
      <c r="I116" s="98"/>
      <c r="J116" s="98"/>
    </row>
    <row r="117" spans="1:10" s="3" customFormat="1" ht="12">
      <c r="A117" s="98"/>
      <c r="B117" s="17"/>
      <c r="C117" s="9"/>
      <c r="D117" s="9"/>
      <c r="E117" s="4"/>
      <c r="F117" s="17"/>
      <c r="G117" s="20"/>
      <c r="H117" s="20"/>
      <c r="I117" s="98"/>
      <c r="J117" s="98"/>
    </row>
    <row r="118" spans="1:10" s="3" customFormat="1" ht="12">
      <c r="A118" s="98"/>
      <c r="B118" s="17"/>
      <c r="C118" s="9"/>
      <c r="D118" s="9"/>
      <c r="E118" s="4"/>
      <c r="F118" s="17"/>
      <c r="G118" s="20"/>
      <c r="H118" s="20"/>
      <c r="I118" s="98"/>
      <c r="J118" s="98"/>
    </row>
    <row r="119" spans="1:10" s="3" customFormat="1" ht="12">
      <c r="A119" s="98"/>
      <c r="B119" s="17"/>
      <c r="C119" s="9"/>
      <c r="D119" s="9"/>
      <c r="E119" s="4"/>
      <c r="F119" s="17"/>
      <c r="G119" s="20"/>
      <c r="H119" s="20"/>
      <c r="I119" s="98"/>
      <c r="J119" s="98"/>
    </row>
    <row r="120" spans="1:10" s="3" customFormat="1" ht="12">
      <c r="A120" s="98"/>
      <c r="B120" s="17"/>
      <c r="C120" s="9"/>
      <c r="D120" s="9"/>
      <c r="E120" s="4"/>
      <c r="F120" s="17"/>
      <c r="G120" s="20"/>
      <c r="H120" s="20"/>
      <c r="I120" s="98"/>
      <c r="J120" s="98"/>
    </row>
    <row r="121" spans="1:10" s="3" customFormat="1" ht="12">
      <c r="A121" s="98"/>
      <c r="B121" s="17"/>
      <c r="C121" s="9"/>
      <c r="D121" s="9"/>
      <c r="E121" s="4"/>
      <c r="F121" s="17"/>
      <c r="G121" s="20"/>
      <c r="H121" s="20"/>
      <c r="I121" s="98"/>
      <c r="J121" s="98"/>
    </row>
    <row r="122" spans="1:10" s="3" customFormat="1" ht="12">
      <c r="A122" s="98"/>
      <c r="B122" s="17"/>
      <c r="C122" s="9"/>
      <c r="D122" s="9"/>
      <c r="E122" s="4"/>
      <c r="F122" s="17"/>
      <c r="G122" s="20"/>
      <c r="H122" s="20"/>
      <c r="I122" s="98"/>
      <c r="J122" s="98"/>
    </row>
    <row r="123" spans="1:10" s="3" customFormat="1" ht="12">
      <c r="A123" s="98"/>
      <c r="B123" s="17"/>
      <c r="C123" s="9"/>
      <c r="D123" s="9"/>
      <c r="E123" s="4"/>
      <c r="F123" s="17"/>
      <c r="G123" s="20"/>
      <c r="H123" s="20"/>
      <c r="I123" s="98"/>
      <c r="J123" s="98"/>
    </row>
    <row r="124" spans="1:10" s="3" customFormat="1" ht="12">
      <c r="A124" s="98"/>
      <c r="B124" s="17"/>
      <c r="C124" s="9"/>
      <c r="D124" s="9"/>
      <c r="E124" s="4"/>
      <c r="F124" s="17"/>
      <c r="G124" s="20"/>
      <c r="H124" s="20"/>
      <c r="I124" s="98"/>
      <c r="J124" s="98"/>
    </row>
    <row r="125" spans="1:10" s="3" customFormat="1" ht="12">
      <c r="A125" s="98"/>
      <c r="B125" s="17"/>
      <c r="C125" s="9"/>
      <c r="D125" s="9"/>
      <c r="E125" s="4"/>
      <c r="F125" s="17"/>
      <c r="G125" s="20"/>
      <c r="H125" s="20"/>
      <c r="I125" s="98"/>
      <c r="J125" s="98"/>
    </row>
    <row r="126" spans="1:10" s="3" customFormat="1" ht="12">
      <c r="A126" s="98"/>
      <c r="B126" s="17"/>
      <c r="C126" s="9"/>
      <c r="D126" s="9"/>
      <c r="E126" s="4"/>
      <c r="F126" s="17"/>
      <c r="G126" s="20"/>
      <c r="H126" s="20"/>
      <c r="I126" s="98"/>
      <c r="J126" s="98"/>
    </row>
    <row r="127" spans="1:10" s="3" customFormat="1" ht="12">
      <c r="A127" s="98"/>
      <c r="B127" s="17"/>
      <c r="C127" s="9"/>
      <c r="D127" s="9"/>
      <c r="E127" s="4"/>
      <c r="F127" s="17"/>
      <c r="G127" s="20"/>
      <c r="H127" s="20"/>
      <c r="I127" s="98"/>
      <c r="J127" s="98"/>
    </row>
    <row r="128" spans="1:10" s="3" customFormat="1" ht="12">
      <c r="A128" s="98"/>
      <c r="B128" s="17"/>
      <c r="C128" s="9"/>
      <c r="D128" s="9"/>
      <c r="E128" s="4"/>
      <c r="F128" s="17"/>
      <c r="G128" s="20"/>
      <c r="H128" s="20"/>
      <c r="I128" s="98"/>
      <c r="J128" s="98"/>
    </row>
    <row r="129" spans="1:10" s="3" customFormat="1" ht="12">
      <c r="A129" s="98"/>
      <c r="B129" s="17"/>
      <c r="C129" s="9"/>
      <c r="D129" s="9"/>
      <c r="E129" s="4"/>
      <c r="F129" s="17"/>
      <c r="G129" s="20"/>
      <c r="H129" s="20"/>
      <c r="I129" s="98"/>
      <c r="J129" s="98"/>
    </row>
    <row r="130" spans="1:10" s="3" customFormat="1" ht="12">
      <c r="A130" s="98"/>
      <c r="B130" s="17"/>
      <c r="C130" s="9"/>
      <c r="D130" s="9"/>
      <c r="E130" s="4"/>
      <c r="F130" s="17"/>
      <c r="G130" s="20"/>
      <c r="H130" s="20"/>
      <c r="I130" s="98"/>
      <c r="J130" s="98"/>
    </row>
    <row r="131" spans="1:10" s="3" customFormat="1" ht="12">
      <c r="A131" s="98"/>
      <c r="B131" s="17"/>
      <c r="C131" s="9"/>
      <c r="D131" s="9"/>
      <c r="E131" s="4"/>
      <c r="F131" s="17"/>
      <c r="G131" s="20"/>
      <c r="H131" s="20"/>
      <c r="I131" s="98"/>
      <c r="J131" s="98"/>
    </row>
    <row r="132" spans="1:10" s="3" customFormat="1" ht="12">
      <c r="A132" s="98"/>
      <c r="B132" s="17"/>
      <c r="C132" s="9"/>
      <c r="D132" s="9"/>
      <c r="E132" s="4"/>
      <c r="F132" s="17"/>
      <c r="G132" s="20"/>
      <c r="H132" s="20"/>
      <c r="I132" s="98"/>
      <c r="J132" s="98"/>
    </row>
    <row r="133" spans="1:10" s="3" customFormat="1" ht="12">
      <c r="A133" s="98"/>
      <c r="B133" s="17"/>
      <c r="C133" s="9"/>
      <c r="D133" s="9"/>
      <c r="E133" s="4"/>
      <c r="F133" s="17"/>
      <c r="G133" s="20"/>
      <c r="H133" s="20"/>
      <c r="I133" s="98"/>
      <c r="J133" s="98"/>
    </row>
    <row r="134" spans="1:10" s="3" customFormat="1" ht="12">
      <c r="A134" s="98"/>
      <c r="B134" s="17"/>
      <c r="C134" s="9"/>
      <c r="D134" s="9"/>
      <c r="E134" s="4"/>
      <c r="F134" s="17"/>
      <c r="G134" s="20"/>
      <c r="H134" s="20"/>
      <c r="I134" s="98"/>
      <c r="J134" s="98"/>
    </row>
    <row r="135" spans="1:10" s="3" customFormat="1" ht="12">
      <c r="A135" s="98"/>
      <c r="B135" s="17"/>
      <c r="C135" s="9"/>
      <c r="D135" s="9"/>
      <c r="E135" s="4"/>
      <c r="F135" s="17"/>
      <c r="G135" s="20"/>
      <c r="H135" s="20"/>
      <c r="I135" s="98"/>
      <c r="J135" s="98"/>
    </row>
    <row r="136" spans="1:10" s="3" customFormat="1" ht="12">
      <c r="A136" s="98"/>
      <c r="B136" s="17"/>
      <c r="C136" s="9"/>
      <c r="D136" s="9"/>
      <c r="E136" s="4"/>
      <c r="F136" s="17"/>
      <c r="G136" s="20"/>
      <c r="H136" s="20"/>
      <c r="I136" s="98"/>
      <c r="J136" s="98"/>
    </row>
    <row r="137" spans="1:10" s="3" customFormat="1" ht="12">
      <c r="A137" s="98"/>
      <c r="B137" s="17"/>
      <c r="C137" s="9"/>
      <c r="D137" s="9"/>
      <c r="E137" s="4"/>
      <c r="F137" s="17"/>
      <c r="G137" s="20"/>
      <c r="H137" s="20"/>
      <c r="I137" s="98"/>
      <c r="J137" s="98"/>
    </row>
    <row r="138" spans="1:10" s="3" customFormat="1" ht="12">
      <c r="A138" s="98"/>
      <c r="B138" s="17"/>
      <c r="C138" s="9"/>
      <c r="D138" s="9"/>
      <c r="E138" s="4"/>
      <c r="F138" s="17"/>
      <c r="G138" s="20"/>
      <c r="H138" s="20"/>
      <c r="I138" s="98"/>
      <c r="J138" s="98"/>
    </row>
    <row r="139" spans="1:10" s="3" customFormat="1" ht="12">
      <c r="A139" s="98"/>
      <c r="B139" s="17"/>
      <c r="C139" s="9"/>
      <c r="D139" s="9"/>
      <c r="E139" s="4"/>
      <c r="F139" s="17"/>
      <c r="G139" s="20"/>
      <c r="H139" s="20"/>
      <c r="I139" s="98"/>
      <c r="J139" s="98"/>
    </row>
    <row r="140" spans="1:10" s="3" customFormat="1" ht="12">
      <c r="A140" s="98"/>
      <c r="B140" s="17"/>
      <c r="C140" s="9"/>
      <c r="D140" s="9"/>
      <c r="E140" s="4"/>
      <c r="F140" s="17"/>
      <c r="G140" s="20"/>
      <c r="H140" s="20"/>
      <c r="I140" s="98"/>
      <c r="J140" s="98"/>
    </row>
    <row r="141" spans="1:10" s="3" customFormat="1" ht="12">
      <c r="A141" s="98"/>
      <c r="B141" s="17"/>
      <c r="C141" s="9"/>
      <c r="D141" s="9"/>
      <c r="E141" s="4"/>
      <c r="F141" s="17"/>
      <c r="G141" s="20"/>
      <c r="H141" s="20"/>
      <c r="I141" s="98"/>
      <c r="J141" s="98"/>
    </row>
    <row r="142" spans="1:10" s="3" customFormat="1" ht="12">
      <c r="A142" s="98"/>
      <c r="B142" s="17"/>
      <c r="C142" s="9"/>
      <c r="D142" s="9"/>
      <c r="E142" s="4"/>
      <c r="F142" s="17"/>
      <c r="G142" s="20"/>
      <c r="H142" s="20"/>
      <c r="I142" s="98"/>
      <c r="J142" s="98"/>
    </row>
  </sheetData>
  <autoFilter ref="A1:F100"/>
  <mergeCells count="13">
    <mergeCell ref="F104:I104"/>
    <mergeCell ref="F92:I92"/>
    <mergeCell ref="F91:I91"/>
    <mergeCell ref="A87:B87"/>
    <mergeCell ref="B97:C97"/>
    <mergeCell ref="B104:E104"/>
    <mergeCell ref="B103:E103"/>
    <mergeCell ref="B105:E105"/>
    <mergeCell ref="B106:E106"/>
    <mergeCell ref="B110:E110"/>
    <mergeCell ref="B109:E109"/>
    <mergeCell ref="B108:E108"/>
    <mergeCell ref="B107:E107"/>
  </mergeCells>
  <printOptions/>
  <pageMargins left="0.5" right="0.55" top="1" bottom="0.63" header="0.5" footer="0.5"/>
  <pageSetup horizontalDpi="600" verticalDpi="600" orientation="landscape" paperSize="9" scale="82" r:id="rId1"/>
  <headerFooter alignWithMargins="0">
    <oddHeader>&amp;LPríloha č. 1 Výzvy na predkladanie žiadostí o NFP vyhlásené k 14. 11. 2008</oddHeader>
    <oddFooter>&amp;R&amp;P</oddFooter>
  </headerFooter>
  <rowBreaks count="4" manualBreakCount="4">
    <brk id="19" max="9" man="1"/>
    <brk id="32" max="9" man="1"/>
    <brk id="50" max="9" man="1"/>
    <brk id="8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Bc.Medved</cp:lastModifiedBy>
  <cp:lastPrinted>2008-11-28T11:53:24Z</cp:lastPrinted>
  <dcterms:created xsi:type="dcterms:W3CDTF">1996-10-14T23:33:28Z</dcterms:created>
  <dcterms:modified xsi:type="dcterms:W3CDTF">2008-11-30T14:39:34Z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  <property fmtid="{D5CDD505-2E9C-101B-9397-08002B2CF9AE}" pid="3" name="_AdHocReviewCycle">
    <vt:i4>-349520821</vt:i4>
  </property>
  <property fmtid="{D5CDD505-2E9C-101B-9397-08002B2CF9AE}" pid="4" name="_EmailSubje">
    <vt:lpwstr>Analyza_stavu_priprav_a_cerpania_MVRR-2008-15917/69696-8</vt:lpwstr>
  </property>
  <property fmtid="{D5CDD505-2E9C-101B-9397-08002B2CF9AE}" pid="5" name="_AuthorEma">
    <vt:lpwstr>lukas.lukac@build.gov.sk</vt:lpwstr>
  </property>
  <property fmtid="{D5CDD505-2E9C-101B-9397-08002B2CF9AE}" pid="6" name="_AuthorEmailDisplayNa">
    <vt:lpwstr>Lukáč Lukáš</vt:lpwstr>
  </property>
</Properties>
</file>