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35" windowHeight="116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<sst xmlns="http://schemas.openxmlformats.org/spreadsheetml/2006/main" count="32" uniqueCount="26">
  <si>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Dopyt</t>
  </si>
  <si>
    <t>Schválené</t>
  </si>
  <si>
    <t>Uspokojenie dopytu</t>
  </si>
  <si>
    <t>Opatrenie</t>
  </si>
  <si>
    <t>v tis. SKK</t>
  </si>
  <si>
    <t>Počet žiadostí</t>
  </si>
  <si>
    <t>Požadované v tis. SKK</t>
  </si>
  <si>
    <t>Požadované v %</t>
  </si>
  <si>
    <t>Počet žiadostí v %</t>
  </si>
  <si>
    <t>Spolu za program</t>
  </si>
  <si>
    <t>2.1.</t>
  </si>
  <si>
    <t>2.2.</t>
  </si>
  <si>
    <t>2.3.</t>
  </si>
  <si>
    <t>2.4.</t>
  </si>
  <si>
    <t>Spolu</t>
  </si>
  <si>
    <t>Schválené v tis. SKK</t>
  </si>
  <si>
    <t>Schválené v %</t>
  </si>
  <si>
    <t>Finančných zdrojov v %</t>
  </si>
  <si>
    <t>Technická pomoc</t>
  </si>
  <si>
    <t>Zaradené do zásobníka</t>
  </si>
  <si>
    <t>––</t>
  </si>
  <si>
    <t>Alokované zdroje ERDF + ŠR</t>
  </si>
  <si>
    <t>z toho nelimitovaná TP</t>
  </si>
  <si>
    <t>všetky sumy sú uvedené ako výška príspevku z ERDF + príspevok zo štátneho rozpočtu</t>
  </si>
  <si>
    <t xml:space="preserve">Príloha č.2: Dopyt po opatreniach a schválený objem finančných zdrojov pre technickú pomoc a opatrenia priority 2 Environmentálna infraštruktúra OP ZI </t>
  </si>
  <si>
    <t>k 25.11. 2006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</si>
</sst>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9">
    <font>
      <sz val="10"/>
      <name val="Arial"/>
      <family val="0"/>
    </font>
    <font>
      <sz val="12"/>
      <name val="Times New Roman"/>
      <family val="1"/>
    </font>
    <font>
      <sz val="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4" fillId="0" borderId="9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.28125" style="0" customWidth="1"/>
    <col min="3" max="3" width="13.140625" style="0" customWidth="1"/>
    <col min="5" max="5" width="13.421875" style="0" customWidth="1"/>
    <col min="6" max="6" width="10.00390625" style="0" customWidth="1"/>
    <col min="8" max="8" width="12.28125" style="0" bestFit="1" customWidth="1"/>
    <col min="9" max="9" width="11.421875" style="0" bestFit="1" customWidth="1"/>
    <col min="10" max="10" width="9.8515625" style="0" customWidth="1"/>
    <col min="11" max="11" width="11.421875" style="0" customWidth="1"/>
    <col min="12" max="12" width="11.421875" style="0" bestFit="1" customWidth="1"/>
    <col min="13" max="13" width="10.28125" style="0" customWidth="1"/>
  </cols>
  <sheetData>
    <row r="2" spans="2:13" ht="12.75">
      <c r="B2" s="40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ht="13.5" thickBot="1">
      <c r="M4" s="39" t="s">
        <v>25</v>
      </c>
    </row>
    <row r="5" spans="2:13" ht="13.5" thickBot="1">
      <c r="B5" s="4"/>
      <c r="C5" s="5"/>
      <c r="D5" s="43" t="s">
        <v>0</v>
      </c>
      <c r="E5" s="44"/>
      <c r="F5" s="45"/>
      <c r="G5" s="46" t="s">
        <v>1</v>
      </c>
      <c r="H5" s="47"/>
      <c r="I5" s="47"/>
      <c r="J5" s="46" t="s">
        <v>19</v>
      </c>
      <c r="K5" s="48"/>
      <c r="L5" s="46" t="s">
        <v>2</v>
      </c>
      <c r="M5" s="48"/>
    </row>
    <row r="6" spans="2:13" ht="38.25" customHeight="1">
      <c r="B6" s="41" t="s">
        <v>3</v>
      </c>
      <c r="C6" s="9" t="s">
        <v>21</v>
      </c>
      <c r="D6" s="41" t="s">
        <v>5</v>
      </c>
      <c r="E6" s="41" t="s">
        <v>6</v>
      </c>
      <c r="F6" s="41" t="s">
        <v>7</v>
      </c>
      <c r="G6" s="41" t="s">
        <v>5</v>
      </c>
      <c r="H6" s="41" t="s">
        <v>15</v>
      </c>
      <c r="I6" s="41" t="s">
        <v>16</v>
      </c>
      <c r="J6" s="41" t="s">
        <v>5</v>
      </c>
      <c r="K6" s="41" t="s">
        <v>15</v>
      </c>
      <c r="L6" s="41" t="s">
        <v>8</v>
      </c>
      <c r="M6" s="41" t="s">
        <v>17</v>
      </c>
    </row>
    <row r="7" spans="2:13" ht="13.5" customHeight="1" thickBot="1">
      <c r="B7" s="49"/>
      <c r="C7" s="10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2:13" ht="24.75" customHeight="1" thickBot="1">
      <c r="B8" s="8" t="s">
        <v>10</v>
      </c>
      <c r="C8" s="12">
        <v>2215150.644</v>
      </c>
      <c r="D8" s="12">
        <v>161</v>
      </c>
      <c r="E8" s="29">
        <v>12377150.555</v>
      </c>
      <c r="F8" s="12">
        <f>(E8/C8)*100</f>
        <v>558.7498343972674</v>
      </c>
      <c r="G8" s="13">
        <v>51</v>
      </c>
      <c r="H8" s="31">
        <v>1989825.436</v>
      </c>
      <c r="I8" s="13">
        <f>(H8/C8)*100</f>
        <v>89.82799618570773</v>
      </c>
      <c r="J8" s="13">
        <v>46</v>
      </c>
      <c r="K8" s="13">
        <v>3005728</v>
      </c>
      <c r="L8" s="13">
        <f aca="true" t="shared" si="0" ref="L8:M12">(G8/D8)*100</f>
        <v>31.67701863354037</v>
      </c>
      <c r="M8" s="14">
        <f t="shared" si="0"/>
        <v>16.076603634720836</v>
      </c>
    </row>
    <row r="9" spans="2:13" ht="24" customHeight="1" thickBot="1">
      <c r="B9" s="15" t="s">
        <v>11</v>
      </c>
      <c r="C9" s="12">
        <v>1275267.384</v>
      </c>
      <c r="D9" s="12">
        <v>67</v>
      </c>
      <c r="E9" s="30">
        <v>6019320.619</v>
      </c>
      <c r="F9" s="12">
        <f>(E9/C9)*100</f>
        <v>472.0045924894445</v>
      </c>
      <c r="G9" s="13">
        <v>33</v>
      </c>
      <c r="H9" s="13">
        <v>1437120.147</v>
      </c>
      <c r="I9" s="13">
        <f>(H9/C9)*100</f>
        <v>112.6916727449214</v>
      </c>
      <c r="J9" s="13">
        <v>6</v>
      </c>
      <c r="K9" s="13">
        <v>294109</v>
      </c>
      <c r="L9" s="13">
        <f t="shared" si="0"/>
        <v>49.25373134328358</v>
      </c>
      <c r="M9" s="14">
        <f t="shared" si="0"/>
        <v>23.875122093741393</v>
      </c>
    </row>
    <row r="10" spans="2:13" ht="25.5" customHeight="1" thickBot="1">
      <c r="B10" s="7" t="s">
        <v>12</v>
      </c>
      <c r="C10" s="12">
        <v>1174746.592</v>
      </c>
      <c r="D10" s="12">
        <v>149</v>
      </c>
      <c r="E10" s="28">
        <v>6498676.812</v>
      </c>
      <c r="F10" s="12">
        <f>(E10/C10)*100</f>
        <v>553.1981838684067</v>
      </c>
      <c r="G10" s="13">
        <v>56</v>
      </c>
      <c r="H10" s="13">
        <v>1220524.203</v>
      </c>
      <c r="I10" s="13">
        <f>(H10/C10)*100</f>
        <v>103.89680730395344</v>
      </c>
      <c r="J10" s="13">
        <v>23</v>
      </c>
      <c r="K10" s="13">
        <v>766939</v>
      </c>
      <c r="L10" s="13">
        <f t="shared" si="0"/>
        <v>37.58389261744966</v>
      </c>
      <c r="M10" s="14">
        <f t="shared" si="0"/>
        <v>18.78111865397377</v>
      </c>
    </row>
    <row r="11" spans="2:13" ht="26.25" customHeight="1" thickBot="1">
      <c r="B11" s="15" t="s">
        <v>13</v>
      </c>
      <c r="C11" s="12">
        <v>289820.452</v>
      </c>
      <c r="D11" s="12">
        <v>51</v>
      </c>
      <c r="E11" s="27">
        <v>463458.242</v>
      </c>
      <c r="F11" s="12">
        <f>(E11/C11)*100</f>
        <v>159.91219349833875</v>
      </c>
      <c r="G11" s="13">
        <v>25</v>
      </c>
      <c r="H11" s="31">
        <v>290547.395</v>
      </c>
      <c r="I11" s="13">
        <f>(H11/C11)*100</f>
        <v>100.25082529372358</v>
      </c>
      <c r="J11" s="13">
        <v>2</v>
      </c>
      <c r="K11" s="13">
        <v>35733</v>
      </c>
      <c r="L11" s="13">
        <f t="shared" si="0"/>
        <v>49.01960784313725</v>
      </c>
      <c r="M11" s="14">
        <f t="shared" si="0"/>
        <v>62.691170135668884</v>
      </c>
    </row>
    <row r="12" spans="2:13" ht="31.5" customHeight="1" thickBot="1">
      <c r="B12" s="15" t="s">
        <v>14</v>
      </c>
      <c r="C12" s="12">
        <f>C8+C9+C10+C11</f>
        <v>4954985.072</v>
      </c>
      <c r="D12" s="12">
        <f>D8+D9+D10+D11</f>
        <v>428</v>
      </c>
      <c r="E12" s="12">
        <f>E8+E9+E10+E11</f>
        <v>25358606.227999996</v>
      </c>
      <c r="F12" s="12">
        <f>(E12/C12)*100</f>
        <v>511.77966955537977</v>
      </c>
      <c r="G12" s="12">
        <f>G8+G9+G10+G11</f>
        <v>165</v>
      </c>
      <c r="H12" s="12">
        <f>H8+H9+H10+H11</f>
        <v>4938017.181</v>
      </c>
      <c r="I12" s="12">
        <f>(H12/C12)*100</f>
        <v>99.65755919032162</v>
      </c>
      <c r="J12" s="21">
        <f>J8+J9+J10+J11</f>
        <v>77</v>
      </c>
      <c r="K12" s="21">
        <f>K8+K9+K10+K11</f>
        <v>4102509</v>
      </c>
      <c r="L12" s="13">
        <f t="shared" si="0"/>
        <v>38.55140186915888</v>
      </c>
      <c r="M12" s="14">
        <f t="shared" si="0"/>
        <v>19.472746792951227</v>
      </c>
    </row>
    <row r="13" spans="2:13" ht="4.5" customHeight="1" thickBot="1">
      <c r="B13" s="6"/>
      <c r="C13" s="16"/>
      <c r="D13" s="10"/>
      <c r="E13" s="10"/>
      <c r="F13" s="10"/>
      <c r="G13" s="17"/>
      <c r="H13" s="17"/>
      <c r="I13" s="17"/>
      <c r="J13" s="17"/>
      <c r="K13" s="17"/>
      <c r="L13" s="17"/>
      <c r="M13" s="11"/>
    </row>
    <row r="14" spans="2:13" ht="30.75" customHeight="1" thickBot="1">
      <c r="B14" s="18" t="s">
        <v>18</v>
      </c>
      <c r="C14" s="34">
        <v>308730.139</v>
      </c>
      <c r="D14" s="35">
        <v>26</v>
      </c>
      <c r="E14" s="12">
        <v>378734.875</v>
      </c>
      <c r="F14" s="19">
        <f>(E14/C14)*100</f>
        <v>122.67505732571189</v>
      </c>
      <c r="G14" s="36">
        <v>12</v>
      </c>
      <c r="H14" s="37">
        <v>208772.875</v>
      </c>
      <c r="I14" s="20">
        <f>(H14/C14)*100</f>
        <v>67.62309493858648</v>
      </c>
      <c r="J14" s="20" t="s">
        <v>20</v>
      </c>
      <c r="K14" s="20" t="s">
        <v>20</v>
      </c>
      <c r="L14" s="22">
        <f>(G14/D14)*100</f>
        <v>46.15384615384615</v>
      </c>
      <c r="M14" s="23">
        <f>(H14/E14)*100</f>
        <v>55.12375246668266</v>
      </c>
    </row>
    <row r="15" spans="2:13" ht="39" thickBot="1">
      <c r="B15" s="15" t="s">
        <v>22</v>
      </c>
      <c r="C15" s="12">
        <v>196395.393</v>
      </c>
      <c r="D15" s="10">
        <v>23</v>
      </c>
      <c r="E15" s="12">
        <v>257027</v>
      </c>
      <c r="F15" s="19">
        <f>(E15/C15)*100</f>
        <v>130.87221450250615</v>
      </c>
      <c r="G15" s="6">
        <v>9</v>
      </c>
      <c r="H15" s="20">
        <v>87064.875</v>
      </c>
      <c r="I15" s="20">
        <f>(H15/C15)*100</f>
        <v>44.331424311974565</v>
      </c>
      <c r="J15" s="20" t="s">
        <v>20</v>
      </c>
      <c r="K15" s="20" t="s">
        <v>20</v>
      </c>
      <c r="L15" s="22">
        <f>(G15/D15)*100</f>
        <v>39.130434782608695</v>
      </c>
      <c r="M15" s="23">
        <f>(H15/E15)*100</f>
        <v>33.87382453983434</v>
      </c>
    </row>
    <row r="16" spans="2:13" ht="4.5" customHeight="1" thickBot="1">
      <c r="B16" s="15"/>
      <c r="C16" s="12"/>
      <c r="D16" s="10"/>
      <c r="E16" s="12"/>
      <c r="F16" s="10"/>
      <c r="G16" s="6"/>
      <c r="H16" s="20"/>
      <c r="I16" s="20"/>
      <c r="J16" s="20"/>
      <c r="K16" s="20"/>
      <c r="L16" s="6"/>
      <c r="M16" s="23"/>
    </row>
    <row r="17" spans="2:13" ht="29.25" customHeight="1" thickBot="1">
      <c r="B17" s="15" t="s">
        <v>9</v>
      </c>
      <c r="C17" s="12">
        <f>C12+C14</f>
        <v>5263715.211</v>
      </c>
      <c r="D17" s="12">
        <f>D12+D14</f>
        <v>454</v>
      </c>
      <c r="E17" s="12">
        <f>E12+E14</f>
        <v>25737341.102999996</v>
      </c>
      <c r="F17" s="19">
        <f>(E17/C17)*100</f>
        <v>488.9577051815921</v>
      </c>
      <c r="G17" s="20">
        <f>G12+G14</f>
        <v>177</v>
      </c>
      <c r="H17" s="20">
        <f>H12+H14</f>
        <v>5146790.056</v>
      </c>
      <c r="I17" s="20">
        <f>(H17/C17)*100</f>
        <v>97.77865727318125</v>
      </c>
      <c r="J17" s="20">
        <v>77</v>
      </c>
      <c r="K17" s="21">
        <v>4102509</v>
      </c>
      <c r="L17" s="22">
        <f>(G17/D17)*100</f>
        <v>38.986784140969164</v>
      </c>
      <c r="M17" s="23">
        <f>(H17/E17)*100</f>
        <v>19.99736505570919</v>
      </c>
    </row>
    <row r="18" spans="2:13" ht="12.75"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</row>
    <row r="19" spans="2:13" ht="12.75">
      <c r="B19" s="38"/>
      <c r="C19" s="38"/>
      <c r="D19" s="38"/>
      <c r="M19" s="39" t="s">
        <v>23</v>
      </c>
    </row>
    <row r="20" spans="3:8" ht="12.75">
      <c r="C20" s="1"/>
      <c r="E20" s="1"/>
      <c r="G20" s="1"/>
      <c r="H20" s="1"/>
    </row>
    <row r="21" spans="3:11" ht="15.75">
      <c r="C21" s="33"/>
      <c r="E21" s="25"/>
      <c r="F21" s="1"/>
      <c r="K21" s="1"/>
    </row>
    <row r="22" spans="3:12" ht="12.75">
      <c r="C22" s="1"/>
      <c r="E22" s="26"/>
      <c r="L22" s="1"/>
    </row>
    <row r="23" spans="3:11" ht="15.75">
      <c r="C23" s="1"/>
      <c r="E23" s="32"/>
      <c r="K23" s="1"/>
    </row>
    <row r="24" spans="3:5" ht="12.75">
      <c r="C24" s="1"/>
      <c r="E24" s="24"/>
    </row>
    <row r="25" spans="3:8" ht="12.75">
      <c r="C25" s="1"/>
      <c r="E25" s="24"/>
      <c r="H25" s="1"/>
    </row>
  </sheetData>
  <mergeCells count="16">
    <mergeCell ref="J6:J7"/>
    <mergeCell ref="K6:K7"/>
    <mergeCell ref="B6:B7"/>
    <mergeCell ref="D6:D7"/>
    <mergeCell ref="E6:E7"/>
    <mergeCell ref="F6:F7"/>
    <mergeCell ref="B2:M2"/>
    <mergeCell ref="M6:M7"/>
    <mergeCell ref="D5:F5"/>
    <mergeCell ref="G5:I5"/>
    <mergeCell ref="L5:M5"/>
    <mergeCell ref="G6:G7"/>
    <mergeCell ref="H6:H7"/>
    <mergeCell ref="I6:I7"/>
    <mergeCell ref="L6:L7"/>
    <mergeCell ref="J5:K5"/>
  </mergeCells>
  <printOptions/>
  <pageMargins left="0.3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2006-11-30T08:35:45Z</cp:lastPrinted>
  <dcterms:created xsi:type="dcterms:W3CDTF">2006-03-03T11:54:42Z</dcterms:created>
  <dcterms:modified xsi:type="dcterms:W3CDTF">2006-12-08T09:02:02Z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