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Príloha č.6" sheetId="1" r:id="rId1"/>
  </sheets>
  <definedNames>
    <definedName name="_xlnm.Print_Area" localSheetId="0">'Príloha č.6'!$A$1:$H$37,'Príloha č.6'!$A$40:$L$91</definedName>
  </definedNames>
  <calcPr fullCalcOnLoad="1"/>
</workbook>
</file>

<file path=xl/sharedStrings.xml><?xml version="1.0" encoding="utf-8"?>
<sst xmlns="http://schemas.openxmlformats.org/spreadsheetml/2006/main" count="70" uniqueCount="29">
  <si>
    <t>Programový dokument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</si>
  <si>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</si>
  <si>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</si>
  <si>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</si>
  <si>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</si>
  <si>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SPD Cieľ 2</t>
  </si>
  <si>
    <t>SPD Cieľ  3</t>
  </si>
  <si>
    <t>INTERREG IIIA RA-SR**</t>
  </si>
  <si>
    <t>INTERREG IIIA PL-SR</t>
  </si>
  <si>
    <t>INTERREG IIIA SR-ČR</t>
  </si>
  <si>
    <t>INTERREG IIIA H-SR-Ukr</t>
  </si>
  <si>
    <t>Spolu</t>
  </si>
  <si>
    <t>EÚ zdroje</t>
  </si>
  <si>
    <t>ŠR zdroje</t>
  </si>
  <si>
    <t>SKK</t>
  </si>
  <si>
    <t>EÚ + ŠR</t>
  </si>
  <si>
    <t xml:space="preserve">Nezrovnalosti a vratky uplatnené v žiadostiach o platbu na EK </t>
  </si>
  <si>
    <t xml:space="preserve">Nezrovnalosti  a vratky uplatnené v žiadostiach o platbu na EK </t>
  </si>
  <si>
    <t>INTERREG IIIA RA-SR</t>
  </si>
  <si>
    <t>Zdroj: MF SR</t>
  </si>
  <si>
    <t>Príloha č. 6</t>
  </si>
  <si>
    <t>Príloha č. 6_graf</t>
  </si>
  <si>
    <t>€</t>
  </si>
  <si>
    <t>* prepočítané kurzom 38 SKK/€</t>
  </si>
  <si>
    <t>IS Equal</t>
  </si>
  <si>
    <t>Schválené SŽP k 31. 12. 2006</t>
  </si>
  <si>
    <t xml:space="preserve">Schválené SŽP k 31. 12. 2006 </t>
  </si>
  <si>
    <t>Čerpanie k 31. 12. 2006</t>
  </si>
  <si>
    <t xml:space="preserve">Čerpanie prostriedkov ŠF a ŠR  k 31. 12. 2006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</si>
</sst>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8" fillId="0" borderId="6" xfId="0" applyFont="1" applyBorder="1" applyAlignment="1">
      <alignment horizontal="left" wrapText="1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11</xdr:col>
      <xdr:colOff>219075</xdr:colOff>
      <xdr:row>89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12049125" cy="795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view="pageBreakPreview" zoomScale="60" workbookViewId="0" topLeftCell="A10">
      <selection activeCell="A2" sqref="A2:F2"/>
    </sheetView>
  </sheetViews>
  <sheetFormatPr defaultColWidth="9.140625" defaultRowHeight="12.75"/>
  <cols>
    <col min="1" max="1" width="22.140625" style="6" customWidth="1"/>
    <col min="2" max="3" width="17.7109375" style="6" customWidth="1"/>
    <col min="4" max="4" width="20.28125" style="6" customWidth="1"/>
    <col min="5" max="5" width="19.00390625" style="3" customWidth="1"/>
    <col min="6" max="6" width="16.7109375" style="3" customWidth="1"/>
    <col min="7" max="7" width="19.28125" style="3" customWidth="1"/>
    <col min="8" max="8" width="17.140625" style="4" customWidth="1"/>
    <col min="9" max="16384" width="9.140625" style="4" customWidth="1"/>
  </cols>
  <sheetData>
    <row r="1" ht="12.75">
      <c r="A1" s="6" t="s">
        <v>20</v>
      </c>
    </row>
    <row r="2" spans="1:7" s="2" customFormat="1" ht="22.5" customHeight="1">
      <c r="A2" s="31" t="s">
        <v>28</v>
      </c>
      <c r="B2" s="31"/>
      <c r="C2" s="31"/>
      <c r="D2" s="31"/>
      <c r="E2" s="32"/>
      <c r="F2" s="32"/>
      <c r="G2" s="1"/>
    </row>
    <row r="3" spans="1:8" ht="64.5" customHeight="1">
      <c r="A3" s="10" t="s">
        <v>0</v>
      </c>
      <c r="B3" s="10" t="s">
        <v>26</v>
      </c>
      <c r="C3" s="10" t="s">
        <v>25</v>
      </c>
      <c r="D3" s="10" t="s">
        <v>17</v>
      </c>
      <c r="E3" s="10" t="s">
        <v>16</v>
      </c>
      <c r="F3" s="26" t="s">
        <v>27</v>
      </c>
      <c r="G3" s="27"/>
      <c r="H3" s="28"/>
    </row>
    <row r="4" spans="1:8" ht="14.25" customHeight="1">
      <c r="A4" s="11"/>
      <c r="B4" s="12" t="s">
        <v>12</v>
      </c>
      <c r="C4" s="12" t="s">
        <v>13</v>
      </c>
      <c r="D4" s="22" t="s">
        <v>12</v>
      </c>
      <c r="E4" s="22" t="s">
        <v>13</v>
      </c>
      <c r="F4" s="21" t="s">
        <v>12</v>
      </c>
      <c r="G4" s="21" t="s">
        <v>13</v>
      </c>
      <c r="H4" s="23" t="s">
        <v>15</v>
      </c>
    </row>
    <row r="5" spans="1:8" ht="12.75">
      <c r="A5" s="13"/>
      <c r="B5" s="14" t="s">
        <v>14</v>
      </c>
      <c r="C5" s="14" t="s">
        <v>14</v>
      </c>
      <c r="D5" s="14" t="s">
        <v>14</v>
      </c>
      <c r="E5" s="14" t="s">
        <v>14</v>
      </c>
      <c r="F5" s="14" t="s">
        <v>14</v>
      </c>
      <c r="G5" s="14" t="s">
        <v>14</v>
      </c>
      <c r="H5" s="14" t="s">
        <v>14</v>
      </c>
    </row>
    <row r="6" spans="1:8" s="3" customFormat="1" ht="16.5" customHeight="1">
      <c r="A6" s="15" t="s">
        <v>1</v>
      </c>
      <c r="B6" s="18">
        <v>1804281677.83</v>
      </c>
      <c r="C6" s="18">
        <v>1052505708.37</v>
      </c>
      <c r="D6" s="18">
        <v>479390.5</v>
      </c>
      <c r="E6" s="18">
        <v>255354.17</v>
      </c>
      <c r="F6" s="18">
        <f>B6-D6</f>
        <v>1803802287.33</v>
      </c>
      <c r="G6" s="18">
        <f>C6-E6</f>
        <v>1052250354.2</v>
      </c>
      <c r="H6" s="18">
        <f>F6+G6</f>
        <v>2856052641.5299997</v>
      </c>
    </row>
    <row r="7" spans="1:8" s="3" customFormat="1" ht="16.5" customHeight="1">
      <c r="A7" s="15" t="s">
        <v>2</v>
      </c>
      <c r="B7" s="18">
        <v>4209260113.62</v>
      </c>
      <c r="C7" s="18">
        <v>1197574088.3700001</v>
      </c>
      <c r="D7" s="18">
        <v>8773179</v>
      </c>
      <c r="E7" s="18">
        <v>2168157.64</v>
      </c>
      <c r="F7" s="18">
        <f aca="true" t="shared" si="0" ref="F7:F16">B7-D7</f>
        <v>4200486934.62</v>
      </c>
      <c r="G7" s="18">
        <f aca="true" t="shared" si="1" ref="G7:G16">C7-E7</f>
        <v>1195405930.73</v>
      </c>
      <c r="H7" s="18">
        <f aca="true" t="shared" si="2" ref="H7:H16">F7+G7</f>
        <v>5395892865.35</v>
      </c>
    </row>
    <row r="8" spans="1:8" s="3" customFormat="1" ht="16.5" customHeight="1">
      <c r="A8" s="15" t="s">
        <v>3</v>
      </c>
      <c r="B8" s="18">
        <v>3344183671.32</v>
      </c>
      <c r="C8" s="18">
        <v>1587517704.6100001</v>
      </c>
      <c r="D8" s="18">
        <v>169214.51</v>
      </c>
      <c r="E8" s="18">
        <v>72520.19</v>
      </c>
      <c r="F8" s="18">
        <f t="shared" si="0"/>
        <v>3344014456.81</v>
      </c>
      <c r="G8" s="18">
        <f t="shared" si="1"/>
        <v>1587445184.42</v>
      </c>
      <c r="H8" s="18">
        <f t="shared" si="2"/>
        <v>4931459641.23</v>
      </c>
    </row>
    <row r="9" spans="1:8" s="3" customFormat="1" ht="16.5" customHeight="1">
      <c r="A9" s="15" t="s">
        <v>4</v>
      </c>
      <c r="B9" s="18">
        <v>5152702666.95</v>
      </c>
      <c r="C9" s="18">
        <v>1626672259.6699998</v>
      </c>
      <c r="D9" s="18">
        <v>329555.77</v>
      </c>
      <c r="E9" s="18">
        <v>63798.45</v>
      </c>
      <c r="F9" s="18">
        <f t="shared" si="0"/>
        <v>5152373111.179999</v>
      </c>
      <c r="G9" s="18">
        <f t="shared" si="1"/>
        <v>1626608461.2199998</v>
      </c>
      <c r="H9" s="18">
        <f t="shared" si="2"/>
        <v>6778981572.4</v>
      </c>
    </row>
    <row r="10" spans="1:8" s="3" customFormat="1" ht="16.5" customHeight="1">
      <c r="A10" s="15" t="s">
        <v>5</v>
      </c>
      <c r="B10" s="18">
        <v>224093902.33</v>
      </c>
      <c r="C10" s="18">
        <v>220928533.85000002</v>
      </c>
      <c r="D10" s="18">
        <f>494278.06+99851</f>
        <v>594129.06</v>
      </c>
      <c r="E10" s="18">
        <v>594129</v>
      </c>
      <c r="F10" s="18">
        <f t="shared" si="0"/>
        <v>223499773.27</v>
      </c>
      <c r="G10" s="18">
        <f t="shared" si="1"/>
        <v>220334404.85000002</v>
      </c>
      <c r="H10" s="18">
        <f t="shared" si="2"/>
        <v>443834178.12</v>
      </c>
    </row>
    <row r="11" spans="1:8" s="3" customFormat="1" ht="16.5" customHeight="1">
      <c r="A11" s="15" t="s">
        <v>6</v>
      </c>
      <c r="B11" s="18">
        <v>230946914.18</v>
      </c>
      <c r="C11" s="18">
        <v>227267731.55</v>
      </c>
      <c r="D11" s="18">
        <v>15488.65</v>
      </c>
      <c r="E11" s="18">
        <v>15488.65</v>
      </c>
      <c r="F11" s="18">
        <f t="shared" si="0"/>
        <v>230931425.53</v>
      </c>
      <c r="G11" s="18">
        <f t="shared" si="1"/>
        <v>227252242.9</v>
      </c>
      <c r="H11" s="18">
        <f t="shared" si="2"/>
        <v>458183668.43</v>
      </c>
    </row>
    <row r="12" spans="1:8" s="3" customFormat="1" ht="16.5" customHeight="1">
      <c r="A12" s="15" t="s">
        <v>18</v>
      </c>
      <c r="B12" s="18">
        <v>62805803.99</v>
      </c>
      <c r="C12" s="18">
        <v>44825116.55999999</v>
      </c>
      <c r="D12" s="18">
        <v>0</v>
      </c>
      <c r="E12" s="18">
        <v>0</v>
      </c>
      <c r="F12" s="18">
        <f t="shared" si="0"/>
        <v>62805803.99</v>
      </c>
      <c r="G12" s="18">
        <f t="shared" si="1"/>
        <v>44825116.55999999</v>
      </c>
      <c r="H12" s="18">
        <f t="shared" si="2"/>
        <v>107630920.54999998</v>
      </c>
    </row>
    <row r="13" spans="1:8" s="3" customFormat="1" ht="16.5" customHeight="1">
      <c r="A13" s="15" t="s">
        <v>8</v>
      </c>
      <c r="B13" s="18">
        <v>55070154.11</v>
      </c>
      <c r="C13" s="18">
        <v>14936912.71</v>
      </c>
      <c r="D13" s="18">
        <v>0</v>
      </c>
      <c r="E13" s="18">
        <v>0</v>
      </c>
      <c r="F13" s="18">
        <f t="shared" si="0"/>
        <v>55070154.11</v>
      </c>
      <c r="G13" s="18">
        <f t="shared" si="1"/>
        <v>14936912.71</v>
      </c>
      <c r="H13" s="18">
        <f t="shared" si="2"/>
        <v>70007066.82</v>
      </c>
    </row>
    <row r="14" spans="1:8" s="3" customFormat="1" ht="16.5" customHeight="1">
      <c r="A14" s="15" t="s">
        <v>9</v>
      </c>
      <c r="B14" s="18">
        <v>41554129.28</v>
      </c>
      <c r="C14" s="18">
        <v>11275202.4</v>
      </c>
      <c r="D14" s="18">
        <v>0</v>
      </c>
      <c r="E14" s="18">
        <v>0</v>
      </c>
      <c r="F14" s="18">
        <f t="shared" si="0"/>
        <v>41554129.28</v>
      </c>
      <c r="G14" s="18">
        <f t="shared" si="1"/>
        <v>11275202.4</v>
      </c>
      <c r="H14" s="18">
        <f t="shared" si="2"/>
        <v>52829331.68</v>
      </c>
    </row>
    <row r="15" spans="1:8" s="3" customFormat="1" ht="16.5" customHeight="1">
      <c r="A15" s="15" t="s">
        <v>10</v>
      </c>
      <c r="B15" s="18">
        <v>67083887.99</v>
      </c>
      <c r="C15" s="18">
        <v>18204869.699999996</v>
      </c>
      <c r="D15" s="18">
        <v>0</v>
      </c>
      <c r="E15" s="18">
        <v>0</v>
      </c>
      <c r="F15" s="18">
        <f t="shared" si="0"/>
        <v>67083887.99</v>
      </c>
      <c r="G15" s="18">
        <f t="shared" si="1"/>
        <v>18204869.699999996</v>
      </c>
      <c r="H15" s="18">
        <f t="shared" si="2"/>
        <v>85288757.69</v>
      </c>
    </row>
    <row r="16" spans="1:8" s="3" customFormat="1" ht="16.5" customHeight="1">
      <c r="A16" s="15" t="s">
        <v>24</v>
      </c>
      <c r="B16" s="18">
        <v>181030648.01</v>
      </c>
      <c r="C16" s="18">
        <v>72117729.39</v>
      </c>
      <c r="D16" s="18">
        <v>38451.83</v>
      </c>
      <c r="E16" s="18">
        <v>16430.63</v>
      </c>
      <c r="F16" s="18">
        <f t="shared" si="0"/>
        <v>180992196.17999998</v>
      </c>
      <c r="G16" s="18">
        <f t="shared" si="1"/>
        <v>72101298.76</v>
      </c>
      <c r="H16" s="18">
        <f t="shared" si="2"/>
        <v>253093494.94</v>
      </c>
    </row>
    <row r="17" spans="1:8" s="5" customFormat="1" ht="16.5" customHeight="1">
      <c r="A17" s="16" t="s">
        <v>11</v>
      </c>
      <c r="B17" s="17">
        <f aca="true" t="shared" si="3" ref="B17:H17">SUM(B6:B16)</f>
        <v>15373013569.610003</v>
      </c>
      <c r="C17" s="17">
        <f t="shared" si="3"/>
        <v>6073825857.180001</v>
      </c>
      <c r="D17" s="17">
        <f t="shared" si="3"/>
        <v>10399409.32</v>
      </c>
      <c r="E17" s="17">
        <f t="shared" si="3"/>
        <v>3185878.73</v>
      </c>
      <c r="F17" s="17">
        <f t="shared" si="3"/>
        <v>15362614160.29</v>
      </c>
      <c r="G17" s="17">
        <f t="shared" si="3"/>
        <v>6070639978.45</v>
      </c>
      <c r="H17" s="17">
        <f t="shared" si="3"/>
        <v>21433254138.739998</v>
      </c>
    </row>
    <row r="18" spans="1:7" ht="15.75" customHeight="1">
      <c r="A18" s="6" t="s">
        <v>23</v>
      </c>
      <c r="E18" s="7"/>
      <c r="F18" s="8"/>
      <c r="G18" s="8"/>
    </row>
    <row r="19" spans="1:4" ht="15.75" customHeight="1">
      <c r="A19" s="9"/>
      <c r="B19" s="9"/>
      <c r="C19" s="9"/>
      <c r="D19" s="9"/>
    </row>
    <row r="20" ht="15.75" customHeight="1"/>
    <row r="21" spans="1:8" ht="77.25" customHeight="1">
      <c r="A21" s="10" t="s">
        <v>0</v>
      </c>
      <c r="B21" s="10" t="s">
        <v>25</v>
      </c>
      <c r="C21" s="10" t="s">
        <v>25</v>
      </c>
      <c r="D21" s="10" t="s">
        <v>16</v>
      </c>
      <c r="E21" s="10" t="s">
        <v>16</v>
      </c>
      <c r="F21" s="29" t="s">
        <v>27</v>
      </c>
      <c r="G21" s="30"/>
      <c r="H21" s="30"/>
    </row>
    <row r="22" spans="1:8" ht="15.75" customHeight="1">
      <c r="A22" s="11"/>
      <c r="B22" s="12" t="s">
        <v>12</v>
      </c>
      <c r="C22" s="12" t="s">
        <v>13</v>
      </c>
      <c r="D22" s="12" t="s">
        <v>12</v>
      </c>
      <c r="E22" s="12" t="s">
        <v>13</v>
      </c>
      <c r="F22" s="12" t="s">
        <v>12</v>
      </c>
      <c r="G22" s="12" t="s">
        <v>13</v>
      </c>
      <c r="H22" s="12" t="s">
        <v>15</v>
      </c>
    </row>
    <row r="23" spans="1:8" ht="15.75" customHeight="1">
      <c r="A23" s="13"/>
      <c r="B23" s="14" t="s">
        <v>22</v>
      </c>
      <c r="C23" s="14" t="s">
        <v>22</v>
      </c>
      <c r="D23" s="14" t="s">
        <v>22</v>
      </c>
      <c r="E23" s="14" t="s">
        <v>22</v>
      </c>
      <c r="F23" s="14" t="s">
        <v>22</v>
      </c>
      <c r="G23" s="14" t="s">
        <v>22</v>
      </c>
      <c r="H23" s="14" t="s">
        <v>22</v>
      </c>
    </row>
    <row r="24" spans="1:8" ht="16.5" customHeight="1">
      <c r="A24" s="15" t="s">
        <v>1</v>
      </c>
      <c r="B24" s="18">
        <v>48300082.87</v>
      </c>
      <c r="C24" s="18">
        <v>27459725.989999995</v>
      </c>
      <c r="D24" s="18">
        <v>12727.92</v>
      </c>
      <c r="E24" s="18">
        <v>6762.5</v>
      </c>
      <c r="F24" s="18">
        <f>B24-D24</f>
        <v>48287354.949999996</v>
      </c>
      <c r="G24" s="18">
        <f>C24-E24</f>
        <v>27452963.489999995</v>
      </c>
      <c r="H24" s="19">
        <f>F24+G24</f>
        <v>75740318.44</v>
      </c>
    </row>
    <row r="25" spans="1:8" ht="16.5" customHeight="1">
      <c r="A25" s="15" t="s">
        <v>2</v>
      </c>
      <c r="B25" s="18">
        <v>112188150.53</v>
      </c>
      <c r="C25" s="18">
        <v>31920851.62</v>
      </c>
      <c r="D25" s="18">
        <v>228318.01</v>
      </c>
      <c r="E25" s="18">
        <v>56401.98</v>
      </c>
      <c r="F25" s="18">
        <f aca="true" t="shared" si="4" ref="F25:F34">B25-D25</f>
        <v>111959832.52</v>
      </c>
      <c r="G25" s="18">
        <f aca="true" t="shared" si="5" ref="G25:G34">C25-E25</f>
        <v>31864449.64</v>
      </c>
      <c r="H25" s="19">
        <f aca="true" t="shared" si="6" ref="H25:H35">F25+G25</f>
        <v>143824282.16</v>
      </c>
    </row>
    <row r="26" spans="1:8" ht="16.5" customHeight="1">
      <c r="A26" s="15" t="s">
        <v>3</v>
      </c>
      <c r="B26" s="18">
        <v>88455941.73</v>
      </c>
      <c r="C26" s="18">
        <v>41953767.79</v>
      </c>
      <c r="D26" s="18">
        <v>4276.84</v>
      </c>
      <c r="E26" s="18">
        <v>1832.93</v>
      </c>
      <c r="F26" s="18">
        <f t="shared" si="4"/>
        <v>88451664.89</v>
      </c>
      <c r="G26" s="18">
        <f t="shared" si="5"/>
        <v>41951934.86</v>
      </c>
      <c r="H26" s="19">
        <f t="shared" si="6"/>
        <v>130403599.75</v>
      </c>
    </row>
    <row r="27" spans="1:8" ht="16.5" customHeight="1">
      <c r="A27" s="15" t="s">
        <v>4</v>
      </c>
      <c r="B27" s="18">
        <v>138347954.70000002</v>
      </c>
      <c r="C27" s="18">
        <v>43780305.28</v>
      </c>
      <c r="D27" s="18">
        <v>6275.78</v>
      </c>
      <c r="E27" s="18">
        <v>2217.37</v>
      </c>
      <c r="F27" s="18">
        <f t="shared" si="4"/>
        <v>138341678.92000002</v>
      </c>
      <c r="G27" s="18">
        <f t="shared" si="5"/>
        <v>43778087.910000004</v>
      </c>
      <c r="H27" s="19">
        <f t="shared" si="6"/>
        <v>182119766.83</v>
      </c>
    </row>
    <row r="28" spans="1:8" ht="16.5" customHeight="1">
      <c r="A28" s="15" t="s">
        <v>5</v>
      </c>
      <c r="B28" s="18">
        <v>6078259.05</v>
      </c>
      <c r="C28" s="18">
        <v>5988996.899999999</v>
      </c>
      <c r="D28" s="18">
        <v>15790.38</v>
      </c>
      <c r="E28" s="18">
        <v>15790.38</v>
      </c>
      <c r="F28" s="18">
        <f t="shared" si="4"/>
        <v>6062468.67</v>
      </c>
      <c r="G28" s="18">
        <f t="shared" si="5"/>
        <v>5973206.52</v>
      </c>
      <c r="H28" s="19">
        <f t="shared" si="6"/>
        <v>12035675.19</v>
      </c>
    </row>
    <row r="29" spans="1:8" ht="16.5" customHeight="1">
      <c r="A29" s="15" t="s">
        <v>6</v>
      </c>
      <c r="B29" s="18">
        <v>6239721.879999999</v>
      </c>
      <c r="C29" s="18">
        <v>6139577.18</v>
      </c>
      <c r="D29" s="18">
        <v>408</v>
      </c>
      <c r="E29" s="18">
        <v>407.97</v>
      </c>
      <c r="F29" s="18">
        <f t="shared" si="4"/>
        <v>6239313.879999999</v>
      </c>
      <c r="G29" s="18">
        <f t="shared" si="5"/>
        <v>6139169.21</v>
      </c>
      <c r="H29" s="19">
        <f t="shared" si="6"/>
        <v>12378483.09</v>
      </c>
    </row>
    <row r="30" spans="1:8" ht="16.5" customHeight="1">
      <c r="A30" s="15" t="s">
        <v>7</v>
      </c>
      <c r="B30" s="18">
        <v>1736848.29</v>
      </c>
      <c r="C30" s="18">
        <v>1240152.32</v>
      </c>
      <c r="D30" s="18">
        <v>0</v>
      </c>
      <c r="E30" s="18">
        <v>0</v>
      </c>
      <c r="F30" s="18">
        <f t="shared" si="4"/>
        <v>1736848.29</v>
      </c>
      <c r="G30" s="18">
        <f t="shared" si="5"/>
        <v>1240152.32</v>
      </c>
      <c r="H30" s="19">
        <f t="shared" si="6"/>
        <v>2977000.6100000003</v>
      </c>
    </row>
    <row r="31" spans="1:8" ht="16.5" customHeight="1">
      <c r="A31" s="15" t="s">
        <v>8</v>
      </c>
      <c r="B31" s="18">
        <v>1409932.39</v>
      </c>
      <c r="C31" s="18">
        <v>381953.08</v>
      </c>
      <c r="D31" s="18">
        <v>0</v>
      </c>
      <c r="E31" s="18">
        <v>0</v>
      </c>
      <c r="F31" s="18">
        <f t="shared" si="4"/>
        <v>1409932.39</v>
      </c>
      <c r="G31" s="18">
        <f t="shared" si="5"/>
        <v>381953.08</v>
      </c>
      <c r="H31" s="19">
        <f t="shared" si="6"/>
        <v>1791885.47</v>
      </c>
    </row>
    <row r="32" spans="1:8" ht="16.5" customHeight="1">
      <c r="A32" s="15" t="s">
        <v>9</v>
      </c>
      <c r="B32" s="18">
        <v>1110065.48</v>
      </c>
      <c r="C32" s="18">
        <v>301204.93</v>
      </c>
      <c r="D32" s="18">
        <v>0</v>
      </c>
      <c r="E32" s="18">
        <v>0</v>
      </c>
      <c r="F32" s="18">
        <f t="shared" si="4"/>
        <v>1110065.48</v>
      </c>
      <c r="G32" s="18">
        <f t="shared" si="5"/>
        <v>301204.93</v>
      </c>
      <c r="H32" s="19">
        <f t="shared" si="6"/>
        <v>1411270.41</v>
      </c>
    </row>
    <row r="33" spans="1:8" ht="16.5" customHeight="1">
      <c r="A33" s="15" t="s">
        <v>10</v>
      </c>
      <c r="B33" s="18">
        <v>1811267.59</v>
      </c>
      <c r="C33" s="18">
        <v>491701.42</v>
      </c>
      <c r="D33" s="18">
        <v>0</v>
      </c>
      <c r="E33" s="18">
        <v>0</v>
      </c>
      <c r="F33" s="18">
        <f t="shared" si="4"/>
        <v>1811267.59</v>
      </c>
      <c r="G33" s="18">
        <f t="shared" si="5"/>
        <v>491701.42</v>
      </c>
      <c r="H33" s="19">
        <f t="shared" si="6"/>
        <v>2302969.0100000002</v>
      </c>
    </row>
    <row r="34" spans="1:8" ht="16.5" customHeight="1">
      <c r="A34" s="15" t="s">
        <v>24</v>
      </c>
      <c r="B34" s="18">
        <v>4886595.99</v>
      </c>
      <c r="C34" s="18">
        <v>1947157.37</v>
      </c>
      <c r="D34" s="18">
        <v>993.95</v>
      </c>
      <c r="E34" s="18">
        <v>424.46</v>
      </c>
      <c r="F34" s="18">
        <f t="shared" si="4"/>
        <v>4885602.04</v>
      </c>
      <c r="G34" s="18">
        <f t="shared" si="5"/>
        <v>1946732.9100000001</v>
      </c>
      <c r="H34" s="19">
        <f t="shared" si="6"/>
        <v>6832334.95</v>
      </c>
    </row>
    <row r="35" spans="1:8" ht="18" customHeight="1">
      <c r="A35" s="16" t="s">
        <v>11</v>
      </c>
      <c r="B35" s="20">
        <f aca="true" t="shared" si="7" ref="B35:G35">B24+B25+B26+B27+B28+B29+B30+B31+B32+B33+B34</f>
        <v>410564820.50000006</v>
      </c>
      <c r="C35" s="20">
        <f t="shared" si="7"/>
        <v>161605393.88000003</v>
      </c>
      <c r="D35" s="20">
        <f t="shared" si="7"/>
        <v>268790.88</v>
      </c>
      <c r="E35" s="20">
        <f t="shared" si="7"/>
        <v>83837.59000000001</v>
      </c>
      <c r="F35" s="20">
        <f t="shared" si="7"/>
        <v>410296029.62000006</v>
      </c>
      <c r="G35" s="20">
        <f t="shared" si="7"/>
        <v>161521556.29000002</v>
      </c>
      <c r="H35" s="20">
        <f t="shared" si="6"/>
        <v>571817585.9100001</v>
      </c>
    </row>
    <row r="37" ht="15.75">
      <c r="A37" s="24" t="s">
        <v>19</v>
      </c>
    </row>
    <row r="40" spans="1:15" ht="15.75">
      <c r="A40" s="25" t="s">
        <v>21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2.7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91" spans="1:2" ht="15.75">
      <c r="A91" s="33" t="s">
        <v>19</v>
      </c>
      <c r="B91" s="33"/>
    </row>
  </sheetData>
  <mergeCells count="4">
    <mergeCell ref="F3:H3"/>
    <mergeCell ref="F21:H21"/>
    <mergeCell ref="A2:F2"/>
    <mergeCell ref="A91:B91"/>
  </mergeCells>
  <printOptions/>
  <pageMargins left="0.7874015748031497" right="0.7874015748031497" top="0.5905511811023623" bottom="0.5905511811023623" header="0.31496062992125984" footer="0.5118110236220472"/>
  <pageSetup fitToHeight="1" fitToWidth="1" horizontalDpi="600" verticalDpi="600" orientation="landscape" paperSize="9" scale="70" r:id="rId2"/>
  <rowBreaks count="3" manualBreakCount="3">
    <brk id="36" max="7" man="1"/>
    <brk id="38" max="255" man="1"/>
    <brk id="40" max="255" man="1"/>
  </rowBreaks>
  <colBreaks count="1" manualBreakCount="1">
    <brk id="1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ekulinova</dc:creator>
  <cp:keywords/>
  <dc:description/>
  <cp:lastModifiedBy>polcic</cp:lastModifiedBy>
  <cp:lastPrinted>2007-02-13T07:21:42Z</cp:lastPrinted>
  <dcterms:created xsi:type="dcterms:W3CDTF">2007-01-09T07:29:05Z</dcterms:created>
  <dcterms:modified xsi:type="dcterms:W3CDTF">2007-02-13T07:22:02Z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