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A" sheetId="1" r:id="rId1"/>
    <sheet name="B" sheetId="2" r:id="rId2"/>
    <sheet name="C" sheetId="3" r:id="rId3"/>
  </sheets>
  <definedNames>
    <definedName name="_xlnm.Print_Area" localSheetId="1">'B'!$O$15:$R$65</definedName>
  </definedNames>
  <calcPr fullCalcOnLoad="1"/>
</workbook>
</file>

<file path=xl/sharedStrings.xml><?xml version="1.0" encoding="utf-8"?>
<sst xmlns="http://schemas.openxmlformats.org/spreadsheetml/2006/main" count="375" uniqueCount="96">
  <si>
    <t>Ministerstvo  financií  SR</t>
  </si>
  <si>
    <t>Odbor štátneho záverečného účtu</t>
  </si>
  <si>
    <t xml:space="preserve">                                                                                    PRÍJMY  ÚSTREDNE  RIADENÝCH  ORGANIZÁCIÍ  ŠR  K  30. 6. 1999 </t>
  </si>
  <si>
    <t xml:space="preserve">                                          k  30.  9.  1 9 9 6            </t>
  </si>
  <si>
    <t xml:space="preserve">      </t>
  </si>
  <si>
    <t xml:space="preserve">                                          </t>
  </si>
  <si>
    <t xml:space="preserve"> ( v tis. Sk )</t>
  </si>
  <si>
    <t xml:space="preserve">  v  tom  :</t>
  </si>
  <si>
    <t>VÝDAVKY  ŠR CELKOM  K  30.6.1999</t>
  </si>
  <si>
    <t xml:space="preserve">     R E Z O R T</t>
  </si>
  <si>
    <t>osobitný</t>
  </si>
  <si>
    <t>mimoroz-</t>
  </si>
  <si>
    <t>% plnenia</t>
  </si>
  <si>
    <t>príjmový</t>
  </si>
  <si>
    <t>príj.účet ŠR</t>
  </si>
  <si>
    <t>počtové</t>
  </si>
  <si>
    <t>príjmov na</t>
  </si>
  <si>
    <t>Rozpočet</t>
  </si>
  <si>
    <t>Skutočnosť</t>
  </si>
  <si>
    <t>účet ŠR</t>
  </si>
  <si>
    <t xml:space="preserve">pre pokuty </t>
  </si>
  <si>
    <t>prostriedky</t>
  </si>
  <si>
    <t>účet Ol9</t>
  </si>
  <si>
    <t>BV</t>
  </si>
  <si>
    <t>KV</t>
  </si>
  <si>
    <t>BV+KV</t>
  </si>
  <si>
    <t>(účet Ol9)</t>
  </si>
  <si>
    <t>a penále</t>
  </si>
  <si>
    <t>(účet 780)</t>
  </si>
  <si>
    <t>k ročnému</t>
  </si>
  <si>
    <t>(účet 3017)</t>
  </si>
  <si>
    <t>rozpočtu</t>
  </si>
  <si>
    <t>Spolu</t>
  </si>
  <si>
    <t>stĺpec 3/1</t>
  </si>
  <si>
    <t>KANCELÁRIA  NÁRODNEJ  RADY SR</t>
  </si>
  <si>
    <t>KANCELÁRIA  PREZIDENTA SR</t>
  </si>
  <si>
    <t>ÚRAD  VlÁDY SR</t>
  </si>
  <si>
    <t>ÚSTAVNÝ  SÚD  SR</t>
  </si>
  <si>
    <t>GENERÁLNA  PROKURATÚRA SR</t>
  </si>
  <si>
    <t>NAJVYŠŠÍ  KONTROLNÝ  ÚRAD SR</t>
  </si>
  <si>
    <t>SLOVENSKÁ  INFORMAČNÁ  SLUŽBA</t>
  </si>
  <si>
    <t>MIN.  ZAHRANIČNÝCH  VECÍ  SR</t>
  </si>
  <si>
    <t>MIN. OBRANY SR</t>
  </si>
  <si>
    <t>MIN.  VNÚTRA  SR</t>
  </si>
  <si>
    <t>MIN. SPRAVODLIVOSTI  SR</t>
  </si>
  <si>
    <t>MIN.  FINANCIÍ  SR</t>
  </si>
  <si>
    <t>MIN.  PRE  SPRÁVU  A  PRIVAT. NÁROD.  MAJETKU  SR</t>
  </si>
  <si>
    <t>MIN. ŹIVOTNÉHO  PROSTREDIA  SR</t>
  </si>
  <si>
    <t>MIN.  ŚKOLSTVA  SR</t>
  </si>
  <si>
    <t>MIN.  ZDRAVOTNÍCTVA  SR</t>
  </si>
  <si>
    <t>MIN. PRÁCE, SOC. VECÍ  A  RODINY  SR</t>
  </si>
  <si>
    <t>MIN.  KULTÚRY  SR</t>
  </si>
  <si>
    <t>MIN.  HOSPODÁRSTVA  SR</t>
  </si>
  <si>
    <t>MIN.  PôDOHOSPODÁRSTVA  SR</t>
  </si>
  <si>
    <t>MIN. VÝSTAVBY  A  VEREJNÝCH  PRÁC  SR</t>
  </si>
  <si>
    <t>MIN. DOPRAVY, PôŚT A  TELEKOMUNIKÁCIÍ  SR</t>
  </si>
  <si>
    <t>ÚRAD GEOD., KART.  A  KATASTRA  SR</t>
  </si>
  <si>
    <t>ŚTATISTICKÝ  ÚRAD  SR</t>
  </si>
  <si>
    <t>ÚRAD  PRE  STRAT. ROZV. SPOL.VEDY A TECHNIKY SR</t>
  </si>
  <si>
    <t>ÚRAD  PRE  STRAT. ROZV. SPOLOĆ.VEDY A TECHNIKY SR</t>
  </si>
  <si>
    <t>ÚRAD  JADROVÉHO  DOZORU  SR</t>
  </si>
  <si>
    <t>ÚRAD  PRIEMYSELNÉHO  VLASTNÍCTVA  SR</t>
  </si>
  <si>
    <t>ÚRAD  PRE  NORM. METR. A SKÚŚOB. SR</t>
  </si>
  <si>
    <t>PROTIMONOPOLNÝ  ÚRAD  SR</t>
  </si>
  <si>
    <t>SPRÁVA  ŚTÁTNYCH  HMOTNÝCH  REZERV  SR</t>
  </si>
  <si>
    <t>ÚRAD  BEZPEĆNOSTI  PRÁCE  SR</t>
  </si>
  <si>
    <t>ŚTÁTNY  DLH  SR</t>
  </si>
  <si>
    <t>VŚEOBECNÁ  POKLADNIĆNÁ  SPRÁVA</t>
  </si>
  <si>
    <t>SLOVENSKÁ  AKADÉMIA  VIED</t>
  </si>
  <si>
    <t>SLOVENSKÝ  ROZHLAS</t>
  </si>
  <si>
    <t>SLOVENSKÁ  TELEVÍZIA</t>
  </si>
  <si>
    <t>TLAĆOVÁ  AGENTÚRA  SR</t>
  </si>
  <si>
    <t>KRAJSKÝ ÚRAD BRATISLAVA</t>
  </si>
  <si>
    <t>KRAJSKÝ ÚRAD TRNAVA</t>
  </si>
  <si>
    <t>KRAJSKÝ ÚRAD TRENČÍN</t>
  </si>
  <si>
    <t>KRAJSKÝ ÚRAD  NITRA</t>
  </si>
  <si>
    <t>KRAJSKÝ ÚRAD ŹILINA</t>
  </si>
  <si>
    <t>KRAJSKÝ ÚRAD BANSKÁ BYSTRICA</t>
  </si>
  <si>
    <t>KRAJSKÝ ÚRAD PREŠOV</t>
  </si>
  <si>
    <t>KRAJSKÝ ÚRAD KOŠICE</t>
  </si>
  <si>
    <t>S P O L U :</t>
  </si>
  <si>
    <t>OBCE</t>
  </si>
  <si>
    <t xml:space="preserve">Spolu vč. obcí </t>
  </si>
  <si>
    <t xml:space="preserve">                                                                                PRÍJMY  ÚSTREDNE  RIADENÝCH  ORGANIZÁCIÍ  ŠR   K  30. 6. 2001</t>
  </si>
  <si>
    <t xml:space="preserve">                                                               Plnenie príjmov rozpočtu kapitol k 29.12.2000</t>
  </si>
  <si>
    <t>NAJVYŠŠÍ  SÚD  SR</t>
  </si>
  <si>
    <t>MIN. VÝSTAVBY  A  REGIONÁLNEHO  ROZVOJA  SR</t>
  </si>
  <si>
    <t>ÚRAD  PRE  VEREJNÉ  OBSTARÁVANIE</t>
  </si>
  <si>
    <t>ÚRAD  PRE  FINANČNÝ  TRH</t>
  </si>
  <si>
    <t>URAD  PRE  VEREJNĚ  OSTARÁVANIE</t>
  </si>
  <si>
    <t>Mzdy</t>
  </si>
  <si>
    <t>Rozdiel</t>
  </si>
  <si>
    <t>k 31.3.99</t>
  </si>
  <si>
    <t>k 30.6.99</t>
  </si>
  <si>
    <t>2-1</t>
  </si>
  <si>
    <t>5-4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</si>
</sst>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_);\(#,##0\)"/>
    <numFmt numFmtId="167" formatCode="#,##0.00_);\(#,##0.00\)"/>
  </numFmts>
  <fonts count="9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24"/>
      <name val="Arial CE"/>
      <family val="0"/>
    </font>
    <font>
      <sz val="8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0" fillId="0" borderId="5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5" xfId="0" applyNumberFormat="1" applyFont="1" applyBorder="1" applyAlignment="1" applyProtection="1">
      <alignment/>
      <protection/>
    </xf>
    <xf numFmtId="167" fontId="4" fillId="0" borderId="5" xfId="0" applyNumberFormat="1" applyFont="1" applyBorder="1" applyAlignment="1" applyProtection="1">
      <alignment/>
      <protection/>
    </xf>
    <xf numFmtId="166" fontId="4" fillId="0" borderId="8" xfId="0" applyNumberFormat="1" applyFont="1" applyBorder="1" applyAlignment="1" applyProtection="1">
      <alignment/>
      <protection/>
    </xf>
    <xf numFmtId="166" fontId="4" fillId="0" borderId="3" xfId="0" applyNumberFormat="1" applyFont="1" applyBorder="1" applyAlignment="1" applyProtection="1">
      <alignment/>
      <protection/>
    </xf>
    <xf numFmtId="166" fontId="4" fillId="0" borderId="5" xfId="0" applyNumberFormat="1" applyFont="1" applyBorder="1" applyAlignment="1" applyProtection="1">
      <alignment horizontal="center"/>
      <protection/>
    </xf>
    <xf numFmtId="166" fontId="4" fillId="0" borderId="15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166" fontId="4" fillId="0" borderId="6" xfId="0" applyNumberFormat="1" applyFont="1" applyBorder="1" applyAlignment="1" applyProtection="1">
      <alignment/>
      <protection/>
    </xf>
    <xf numFmtId="166" fontId="5" fillId="0" borderId="15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166" fontId="5" fillId="0" borderId="13" xfId="0" applyNumberFormat="1" applyFont="1" applyBorder="1" applyAlignment="1" applyProtection="1">
      <alignment/>
      <protection/>
    </xf>
    <xf numFmtId="166" fontId="5" fillId="0" borderId="6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6" fontId="4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6" fontId="8" fillId="0" borderId="6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167" fontId="4" fillId="0" borderId="13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66"/>
  <sheetViews>
    <sheetView defaultGridColor="0" zoomScale="87" zoomScaleNormal="87" colorId="22" workbookViewId="0" topLeftCell="A1">
      <selection activeCell="A16" sqref="A16"/>
    </sheetView>
  </sheetViews>
  <sheetFormatPr defaultColWidth="9.796875" defaultRowHeight="15"/>
  <cols>
    <col min="1" max="1" width="38.796875" style="0" customWidth="1"/>
    <col min="3" max="3" width="10.796875" style="0" customWidth="1"/>
    <col min="8" max="8" width="37.796875" style="0" customWidth="1"/>
    <col min="15" max="15" width="4.796875" style="0" customWidth="1"/>
    <col min="16" max="16" width="37.796875" style="0" customWidth="1"/>
    <col min="17" max="17" width="24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5" ht="15.75">
      <c r="A5" s="3"/>
    </row>
    <row r="6" ht="15">
      <c r="A6" s="4"/>
    </row>
    <row r="7" ht="15">
      <c r="A7" s="4"/>
    </row>
    <row r="8" spans="1:2" ht="15.75">
      <c r="A8" s="3" t="s">
        <v>2</v>
      </c>
      <c r="B8" s="2"/>
    </row>
    <row r="9" spans="1:4" ht="15.75">
      <c r="A9" s="1"/>
      <c r="B9" s="2" t="s">
        <v>3</v>
      </c>
      <c r="C9" s="2" t="s">
        <v>4</v>
      </c>
      <c r="D9" s="2"/>
    </row>
    <row r="10" spans="1:4" ht="15.75">
      <c r="A10" s="1"/>
      <c r="B10" s="2"/>
      <c r="C10" s="2"/>
      <c r="D10" s="2"/>
    </row>
    <row r="11" spans="1:15" ht="15">
      <c r="A11" s="5"/>
      <c r="B11" s="5"/>
      <c r="C11" s="5"/>
      <c r="D11" s="1"/>
      <c r="E11" s="5" t="s">
        <v>5</v>
      </c>
      <c r="F11" s="1"/>
      <c r="G11" s="1" t="s">
        <v>6</v>
      </c>
      <c r="H11" s="6"/>
      <c r="I11" s="7"/>
      <c r="J11" s="7"/>
      <c r="K11" s="7"/>
      <c r="L11" s="7"/>
      <c r="M11" s="7"/>
      <c r="N11" s="8"/>
      <c r="O11" s="8"/>
    </row>
    <row r="12" spans="1:15" ht="15.75">
      <c r="A12" s="9"/>
      <c r="B12" s="2"/>
      <c r="C12" s="10"/>
      <c r="D12" s="11" t="s">
        <v>7</v>
      </c>
      <c r="E12" s="2"/>
      <c r="F12" s="7"/>
      <c r="G12" s="12"/>
      <c r="H12" s="13"/>
      <c r="I12" s="1"/>
      <c r="J12" s="2" t="s">
        <v>8</v>
      </c>
      <c r="K12" s="1"/>
      <c r="L12" s="1"/>
      <c r="M12" s="1"/>
      <c r="N12" s="14"/>
      <c r="O12" s="14"/>
    </row>
    <row r="13" spans="1:15" ht="15.75">
      <c r="A13" s="15" t="s">
        <v>9</v>
      </c>
      <c r="B13" s="16"/>
      <c r="C13" s="16"/>
      <c r="D13" s="17"/>
      <c r="E13" s="17" t="s">
        <v>10</v>
      </c>
      <c r="F13" s="17" t="s">
        <v>11</v>
      </c>
      <c r="G13" s="18" t="s">
        <v>12</v>
      </c>
      <c r="H13" s="13"/>
      <c r="I13" s="1"/>
      <c r="J13" s="1"/>
      <c r="K13" s="1"/>
      <c r="L13" s="1"/>
      <c r="M13" s="1"/>
      <c r="N13" s="14"/>
      <c r="O13" s="14"/>
    </row>
    <row r="14" spans="1:15" ht="15.75">
      <c r="A14" s="9"/>
      <c r="B14" s="18"/>
      <c r="C14" s="16"/>
      <c r="D14" s="18" t="s">
        <v>13</v>
      </c>
      <c r="E14" s="18" t="s">
        <v>14</v>
      </c>
      <c r="F14" s="18" t="s">
        <v>15</v>
      </c>
      <c r="G14" s="18" t="s">
        <v>16</v>
      </c>
      <c r="H14" s="19"/>
      <c r="I14" s="5"/>
      <c r="J14" s="5"/>
      <c r="K14" s="5"/>
      <c r="L14" s="5"/>
      <c r="M14" s="5"/>
      <c r="N14" s="20"/>
      <c r="O14" s="20"/>
    </row>
    <row r="15" spans="1:22" ht="15.75">
      <c r="A15" s="9"/>
      <c r="B15" s="18" t="s">
        <v>17</v>
      </c>
      <c r="C15" s="18" t="s">
        <v>18</v>
      </c>
      <c r="D15" s="18" t="s">
        <v>19</v>
      </c>
      <c r="E15" s="21" t="s">
        <v>20</v>
      </c>
      <c r="F15" s="18" t="s">
        <v>21</v>
      </c>
      <c r="G15" s="18" t="s">
        <v>22</v>
      </c>
      <c r="H15" s="22"/>
      <c r="I15" s="23" t="s">
        <v>23</v>
      </c>
      <c r="J15" s="23" t="s">
        <v>24</v>
      </c>
      <c r="K15" s="17" t="s">
        <v>25</v>
      </c>
      <c r="L15" s="23" t="s">
        <v>23</v>
      </c>
      <c r="M15" s="23" t="s">
        <v>24</v>
      </c>
      <c r="N15" s="17" t="s">
        <v>25</v>
      </c>
      <c r="O15" s="22"/>
      <c r="P15" s="22"/>
      <c r="Q15" s="23"/>
      <c r="R15" s="23"/>
      <c r="S15" s="17"/>
      <c r="T15" s="24"/>
      <c r="U15" s="24"/>
      <c r="V15" s="24"/>
    </row>
    <row r="16" spans="1:22" ht="15.75">
      <c r="A16" s="9"/>
      <c r="B16" s="18"/>
      <c r="C16" s="16"/>
      <c r="D16" s="25" t="s">
        <v>26</v>
      </c>
      <c r="E16" s="21" t="s">
        <v>27</v>
      </c>
      <c r="F16" s="26" t="s">
        <v>28</v>
      </c>
      <c r="G16" s="18" t="s">
        <v>29</v>
      </c>
      <c r="H16" s="21"/>
      <c r="I16" s="24" t="s">
        <v>17</v>
      </c>
      <c r="J16" s="24" t="s">
        <v>17</v>
      </c>
      <c r="K16" s="18" t="s">
        <v>17</v>
      </c>
      <c r="L16" s="24" t="s">
        <v>18</v>
      </c>
      <c r="M16" s="24" t="s">
        <v>18</v>
      </c>
      <c r="N16" s="18" t="s">
        <v>18</v>
      </c>
      <c r="O16" s="21"/>
      <c r="P16" s="21"/>
      <c r="Q16" s="24"/>
      <c r="R16" s="24"/>
      <c r="S16" s="18"/>
      <c r="T16" s="24"/>
      <c r="U16" s="24"/>
      <c r="V16" s="24"/>
    </row>
    <row r="17" spans="1:22" ht="15.75">
      <c r="A17" s="9"/>
      <c r="B17" s="27"/>
      <c r="C17" s="28"/>
      <c r="D17" s="29"/>
      <c r="E17" s="29" t="s">
        <v>30</v>
      </c>
      <c r="F17" s="16"/>
      <c r="G17" s="18" t="s">
        <v>31</v>
      </c>
      <c r="H17" s="30"/>
      <c r="I17" s="1"/>
      <c r="J17" s="1"/>
      <c r="K17" s="18" t="s">
        <v>32</v>
      </c>
      <c r="L17" s="24"/>
      <c r="M17" s="24"/>
      <c r="N17" s="18" t="s">
        <v>32</v>
      </c>
      <c r="O17" s="21"/>
      <c r="P17" s="30"/>
      <c r="Q17" s="1"/>
      <c r="R17" s="1"/>
      <c r="S17" s="18"/>
      <c r="T17" s="24"/>
      <c r="U17" s="24"/>
      <c r="V17" s="24"/>
    </row>
    <row r="18" spans="1:22" ht="15.75">
      <c r="A18" s="31"/>
      <c r="B18" s="32">
        <v>1</v>
      </c>
      <c r="C18" s="33">
        <v>2</v>
      </c>
      <c r="D18" s="34">
        <v>3</v>
      </c>
      <c r="E18" s="35">
        <v>4</v>
      </c>
      <c r="F18" s="35">
        <v>5</v>
      </c>
      <c r="G18" s="35" t="s">
        <v>33</v>
      </c>
      <c r="H18" s="36"/>
      <c r="I18" s="37">
        <v>1</v>
      </c>
      <c r="J18" s="37">
        <v>2</v>
      </c>
      <c r="K18" s="38">
        <f>1+2</f>
        <v>3</v>
      </c>
      <c r="L18" s="39">
        <v>4</v>
      </c>
      <c r="M18" s="39">
        <v>5</v>
      </c>
      <c r="N18" s="38">
        <v>6</v>
      </c>
      <c r="O18" s="40"/>
      <c r="P18" s="36"/>
      <c r="Q18" s="37"/>
      <c r="R18" s="37"/>
      <c r="S18" s="38"/>
      <c r="T18" s="39"/>
      <c r="U18" s="39"/>
      <c r="V18" s="39"/>
    </row>
    <row r="19" spans="1:22" ht="15">
      <c r="A19" s="9" t="s">
        <v>34</v>
      </c>
      <c r="B19" s="42">
        <v>14500</v>
      </c>
      <c r="C19" s="43">
        <v>10942</v>
      </c>
      <c r="D19" s="42">
        <v>8813</v>
      </c>
      <c r="E19" s="44"/>
      <c r="F19" s="42"/>
      <c r="G19" s="44">
        <f aca="true" t="shared" si="0" ref="G19:G30">(D19/B19*100)</f>
        <v>60.779310344827586</v>
      </c>
      <c r="H19" s="31" t="s">
        <v>34</v>
      </c>
      <c r="I19" s="42">
        <v>320491</v>
      </c>
      <c r="J19" s="42">
        <v>219500</v>
      </c>
      <c r="K19" s="45">
        <f aca="true" t="shared" si="1" ref="K19:K66">(I19+J19)</f>
        <v>539991</v>
      </c>
      <c r="L19" s="46">
        <v>115666</v>
      </c>
      <c r="M19" s="46">
        <v>58623</v>
      </c>
      <c r="N19" s="45">
        <f aca="true" t="shared" si="2" ref="N19:N66">(L19+M19)</f>
        <v>174289</v>
      </c>
      <c r="O19" s="47">
        <v>1</v>
      </c>
      <c r="P19" s="31" t="s">
        <v>34</v>
      </c>
      <c r="Q19" s="48"/>
      <c r="R19" s="49"/>
      <c r="S19" s="50"/>
      <c r="T19" s="42"/>
      <c r="U19" s="42"/>
      <c r="V19" s="42"/>
    </row>
    <row r="20" spans="1:22" ht="15">
      <c r="A20" s="9" t="s">
        <v>35</v>
      </c>
      <c r="B20" s="42">
        <v>200</v>
      </c>
      <c r="C20" s="43">
        <v>217</v>
      </c>
      <c r="D20" s="42">
        <v>199</v>
      </c>
      <c r="E20" s="44"/>
      <c r="F20" s="42"/>
      <c r="G20" s="44">
        <f t="shared" si="0"/>
        <v>99.5</v>
      </c>
      <c r="H20" s="31" t="s">
        <v>35</v>
      </c>
      <c r="I20" s="42">
        <v>49574</v>
      </c>
      <c r="J20" s="42">
        <v>53400</v>
      </c>
      <c r="K20" s="45">
        <f t="shared" si="1"/>
        <v>102974</v>
      </c>
      <c r="L20" s="42">
        <v>6161</v>
      </c>
      <c r="M20" s="42">
        <v>6304</v>
      </c>
      <c r="N20" s="45">
        <f t="shared" si="2"/>
        <v>12465</v>
      </c>
      <c r="O20" s="47">
        <v>2</v>
      </c>
      <c r="P20" s="31" t="s">
        <v>35</v>
      </c>
      <c r="Q20" s="48"/>
      <c r="R20" s="49"/>
      <c r="S20" s="50"/>
      <c r="T20" s="42"/>
      <c r="U20" s="42"/>
      <c r="V20" s="42"/>
    </row>
    <row r="21" spans="1:22" ht="15">
      <c r="A21" s="9" t="s">
        <v>36</v>
      </c>
      <c r="B21" s="42">
        <v>15000</v>
      </c>
      <c r="C21" s="43">
        <v>7502</v>
      </c>
      <c r="D21" s="42">
        <v>6563</v>
      </c>
      <c r="E21" s="43"/>
      <c r="F21" s="42"/>
      <c r="G21" s="44">
        <f t="shared" si="0"/>
        <v>43.75333333333333</v>
      </c>
      <c r="H21" s="31" t="s">
        <v>36</v>
      </c>
      <c r="I21" s="42">
        <v>316780</v>
      </c>
      <c r="J21" s="42">
        <v>117760</v>
      </c>
      <c r="K21" s="45">
        <f t="shared" si="1"/>
        <v>434540</v>
      </c>
      <c r="L21" s="42">
        <v>96202</v>
      </c>
      <c r="M21" s="42">
        <v>10753</v>
      </c>
      <c r="N21" s="45">
        <f t="shared" si="2"/>
        <v>106955</v>
      </c>
      <c r="O21" s="47">
        <v>3</v>
      </c>
      <c r="P21" s="31" t="s">
        <v>36</v>
      </c>
      <c r="Q21" s="48"/>
      <c r="R21" s="49"/>
      <c r="S21" s="50"/>
      <c r="T21" s="42"/>
      <c r="U21" s="42"/>
      <c r="V21" s="42"/>
    </row>
    <row r="22" spans="1:22" ht="15">
      <c r="A22" s="9" t="s">
        <v>37</v>
      </c>
      <c r="B22" s="42">
        <v>200</v>
      </c>
      <c r="C22" s="43">
        <v>114</v>
      </c>
      <c r="D22" s="42">
        <v>93</v>
      </c>
      <c r="E22" s="44"/>
      <c r="F22" s="42"/>
      <c r="G22" s="44">
        <f t="shared" si="0"/>
        <v>46.5</v>
      </c>
      <c r="H22" s="31" t="s">
        <v>37</v>
      </c>
      <c r="I22" s="42">
        <v>35632</v>
      </c>
      <c r="J22" s="42">
        <v>2400</v>
      </c>
      <c r="K22" s="45">
        <f t="shared" si="1"/>
        <v>38032</v>
      </c>
      <c r="L22" s="42">
        <v>11948</v>
      </c>
      <c r="M22" s="42">
        <v>946</v>
      </c>
      <c r="N22" s="45">
        <f t="shared" si="2"/>
        <v>12894</v>
      </c>
      <c r="O22" s="47">
        <v>4</v>
      </c>
      <c r="P22" s="31" t="s">
        <v>37</v>
      </c>
      <c r="Q22" s="48"/>
      <c r="R22" s="49"/>
      <c r="S22" s="50"/>
      <c r="T22" s="42"/>
      <c r="U22" s="42"/>
      <c r="V22" s="42"/>
    </row>
    <row r="23" spans="1:22" ht="15">
      <c r="A23" s="9" t="s">
        <v>38</v>
      </c>
      <c r="B23" s="42">
        <v>7000</v>
      </c>
      <c r="C23" s="43">
        <v>3806</v>
      </c>
      <c r="D23" s="42">
        <v>3029</v>
      </c>
      <c r="E23" s="43"/>
      <c r="F23" s="42"/>
      <c r="G23" s="44">
        <f t="shared" si="0"/>
        <v>43.27142857142857</v>
      </c>
      <c r="H23" s="31" t="s">
        <v>38</v>
      </c>
      <c r="I23" s="42">
        <v>537095</v>
      </c>
      <c r="J23" s="42">
        <v>35000</v>
      </c>
      <c r="K23" s="45">
        <f t="shared" si="1"/>
        <v>572095</v>
      </c>
      <c r="L23" s="42">
        <v>174160</v>
      </c>
      <c r="M23" s="42">
        <v>2872</v>
      </c>
      <c r="N23" s="45">
        <f t="shared" si="2"/>
        <v>177032</v>
      </c>
      <c r="O23" s="47">
        <v>5</v>
      </c>
      <c r="P23" s="31" t="s">
        <v>38</v>
      </c>
      <c r="Q23" s="48"/>
      <c r="R23" s="49"/>
      <c r="S23" s="50"/>
      <c r="T23" s="42"/>
      <c r="U23" s="42"/>
      <c r="V23" s="42"/>
    </row>
    <row r="24" spans="1:22" ht="15">
      <c r="A24" s="9" t="s">
        <v>39</v>
      </c>
      <c r="B24" s="42">
        <v>200</v>
      </c>
      <c r="C24" s="43">
        <v>259</v>
      </c>
      <c r="D24" s="42">
        <v>251</v>
      </c>
      <c r="E24" s="43"/>
      <c r="F24" s="42"/>
      <c r="G24" s="44">
        <f t="shared" si="0"/>
        <v>125.49999999999999</v>
      </c>
      <c r="H24" s="31" t="s">
        <v>39</v>
      </c>
      <c r="I24" s="42">
        <v>96437</v>
      </c>
      <c r="J24" s="42">
        <v>10000</v>
      </c>
      <c r="K24" s="45">
        <f t="shared" si="1"/>
        <v>106437</v>
      </c>
      <c r="L24" s="42">
        <v>29073</v>
      </c>
      <c r="M24" s="42">
        <v>80</v>
      </c>
      <c r="N24" s="45">
        <f t="shared" si="2"/>
        <v>29153</v>
      </c>
      <c r="O24" s="47">
        <v>6</v>
      </c>
      <c r="P24" s="31" t="s">
        <v>39</v>
      </c>
      <c r="Q24" s="48"/>
      <c r="R24" s="49"/>
      <c r="S24" s="50"/>
      <c r="T24" s="42"/>
      <c r="U24" s="42"/>
      <c r="V24" s="42"/>
    </row>
    <row r="25" spans="1:22" ht="15">
      <c r="A25" s="9" t="s">
        <v>40</v>
      </c>
      <c r="B25" s="42">
        <v>1500</v>
      </c>
      <c r="C25" s="43">
        <v>2619</v>
      </c>
      <c r="D25" s="42">
        <v>2275</v>
      </c>
      <c r="E25" s="43"/>
      <c r="F25" s="42"/>
      <c r="G25" s="44">
        <f t="shared" si="0"/>
        <v>151.66666666666666</v>
      </c>
      <c r="H25" s="31" t="s">
        <v>40</v>
      </c>
      <c r="I25" s="42">
        <v>719066</v>
      </c>
      <c r="J25" s="42">
        <v>80000</v>
      </c>
      <c r="K25" s="45">
        <f t="shared" si="1"/>
        <v>799066</v>
      </c>
      <c r="L25" s="42">
        <v>230993</v>
      </c>
      <c r="M25" s="42">
        <v>32681</v>
      </c>
      <c r="N25" s="45">
        <f t="shared" si="2"/>
        <v>263674</v>
      </c>
      <c r="O25" s="47">
        <v>7</v>
      </c>
      <c r="P25" s="31" t="s">
        <v>40</v>
      </c>
      <c r="Q25" s="48"/>
      <c r="R25" s="49"/>
      <c r="S25" s="50"/>
      <c r="T25" s="42"/>
      <c r="U25" s="42"/>
      <c r="V25" s="42"/>
    </row>
    <row r="26" spans="1:22" ht="15">
      <c r="A26" s="9" t="s">
        <v>41</v>
      </c>
      <c r="B26" s="42">
        <v>147000</v>
      </c>
      <c r="C26" s="43">
        <v>51448</v>
      </c>
      <c r="D26" s="42">
        <v>45396</v>
      </c>
      <c r="E26" s="43"/>
      <c r="F26" s="42">
        <v>299</v>
      </c>
      <c r="G26" s="44">
        <f t="shared" si="0"/>
        <v>30.881632653061224</v>
      </c>
      <c r="H26" s="31" t="s">
        <v>41</v>
      </c>
      <c r="I26" s="42">
        <v>1849012</v>
      </c>
      <c r="J26" s="42">
        <v>505680</v>
      </c>
      <c r="K26" s="45">
        <f t="shared" si="1"/>
        <v>2354692</v>
      </c>
      <c r="L26" s="42">
        <v>651035</v>
      </c>
      <c r="M26" s="42">
        <v>56211</v>
      </c>
      <c r="N26" s="45">
        <f t="shared" si="2"/>
        <v>707246</v>
      </c>
      <c r="O26" s="47">
        <v>8</v>
      </c>
      <c r="P26" s="31" t="s">
        <v>41</v>
      </c>
      <c r="Q26" s="48"/>
      <c r="R26" s="49"/>
      <c r="S26" s="50"/>
      <c r="T26" s="42"/>
      <c r="U26" s="42"/>
      <c r="V26" s="42"/>
    </row>
    <row r="27" spans="1:22" ht="15">
      <c r="A27" s="9" t="s">
        <v>42</v>
      </c>
      <c r="B27" s="42">
        <v>100000</v>
      </c>
      <c r="C27" s="43">
        <v>50338</v>
      </c>
      <c r="D27" s="42">
        <v>40920</v>
      </c>
      <c r="E27" s="43">
        <v>31</v>
      </c>
      <c r="F27" s="42"/>
      <c r="G27" s="44">
        <f t="shared" si="0"/>
        <v>40.92</v>
      </c>
      <c r="H27" s="31" t="s">
        <v>42</v>
      </c>
      <c r="I27" s="42">
        <v>13525842</v>
      </c>
      <c r="J27" s="42">
        <v>310000</v>
      </c>
      <c r="K27" s="45">
        <f t="shared" si="1"/>
        <v>13835842</v>
      </c>
      <c r="L27" s="42">
        <v>4950302</v>
      </c>
      <c r="M27" s="42">
        <v>97694</v>
      </c>
      <c r="N27" s="45">
        <f t="shared" si="2"/>
        <v>5047996</v>
      </c>
      <c r="O27" s="47">
        <v>9</v>
      </c>
      <c r="P27" s="31" t="s">
        <v>42</v>
      </c>
      <c r="Q27" s="48"/>
      <c r="R27" s="49"/>
      <c r="S27" s="50"/>
      <c r="T27" s="42"/>
      <c r="U27" s="42"/>
      <c r="V27" s="42"/>
    </row>
    <row r="28" spans="1:22" ht="15">
      <c r="A28" s="9" t="s">
        <v>43</v>
      </c>
      <c r="B28" s="42">
        <v>124000</v>
      </c>
      <c r="C28" s="43">
        <v>191906</v>
      </c>
      <c r="D28" s="42">
        <v>85821</v>
      </c>
      <c r="E28" s="43">
        <v>72679</v>
      </c>
      <c r="F28" s="42">
        <v>2783</v>
      </c>
      <c r="G28" s="44">
        <f t="shared" si="0"/>
        <v>69.21048387096775</v>
      </c>
      <c r="H28" s="31" t="s">
        <v>43</v>
      </c>
      <c r="I28" s="42">
        <v>10050802</v>
      </c>
      <c r="J28" s="42">
        <v>1213352</v>
      </c>
      <c r="K28" s="45">
        <f t="shared" si="1"/>
        <v>11264154</v>
      </c>
      <c r="L28" s="42">
        <v>3355123</v>
      </c>
      <c r="M28" s="42">
        <v>226224</v>
      </c>
      <c r="N28" s="45">
        <f t="shared" si="2"/>
        <v>3581347</v>
      </c>
      <c r="O28" s="47">
        <v>10</v>
      </c>
      <c r="P28" s="31" t="s">
        <v>43</v>
      </c>
      <c r="Q28" s="48"/>
      <c r="R28" s="49"/>
      <c r="S28" s="50"/>
      <c r="T28" s="42"/>
      <c r="U28" s="42"/>
      <c r="V28" s="42"/>
    </row>
    <row r="29" spans="1:22" ht="15">
      <c r="A29" s="9" t="s">
        <v>44</v>
      </c>
      <c r="B29" s="42">
        <v>312700</v>
      </c>
      <c r="C29" s="43">
        <v>147941</v>
      </c>
      <c r="D29" s="42">
        <v>123162</v>
      </c>
      <c r="E29" s="43"/>
      <c r="F29" s="42">
        <v>222</v>
      </c>
      <c r="G29" s="44">
        <f t="shared" si="0"/>
        <v>39.386632555164695</v>
      </c>
      <c r="H29" s="31" t="s">
        <v>44</v>
      </c>
      <c r="I29" s="42">
        <v>3402448</v>
      </c>
      <c r="J29" s="42">
        <v>290000</v>
      </c>
      <c r="K29" s="45">
        <f t="shared" si="1"/>
        <v>3692448</v>
      </c>
      <c r="L29" s="42">
        <v>1092630</v>
      </c>
      <c r="M29" s="42">
        <v>92650</v>
      </c>
      <c r="N29" s="45">
        <f t="shared" si="2"/>
        <v>1185280</v>
      </c>
      <c r="O29" s="47">
        <v>11</v>
      </c>
      <c r="P29" s="31" t="s">
        <v>44</v>
      </c>
      <c r="Q29" s="48"/>
      <c r="R29" s="49"/>
      <c r="S29" s="50"/>
      <c r="T29" s="42"/>
      <c r="U29" s="42"/>
      <c r="V29" s="42"/>
    </row>
    <row r="30" spans="1:22" ht="15">
      <c r="A30" s="9" t="s">
        <v>45</v>
      </c>
      <c r="B30" s="42">
        <v>105000</v>
      </c>
      <c r="C30" s="43">
        <v>618280</v>
      </c>
      <c r="D30" s="42">
        <v>41853</v>
      </c>
      <c r="E30" s="43">
        <v>157635</v>
      </c>
      <c r="F30" s="42">
        <v>215087</v>
      </c>
      <c r="G30" s="44">
        <f t="shared" si="0"/>
        <v>39.86</v>
      </c>
      <c r="H30" s="31" t="s">
        <v>45</v>
      </c>
      <c r="I30" s="42">
        <v>3814264</v>
      </c>
      <c r="J30" s="42">
        <v>780224</v>
      </c>
      <c r="K30" s="45">
        <f t="shared" si="1"/>
        <v>4594488</v>
      </c>
      <c r="L30" s="42">
        <v>1275626</v>
      </c>
      <c r="M30" s="42">
        <v>353197</v>
      </c>
      <c r="N30" s="45">
        <f t="shared" si="2"/>
        <v>1628823</v>
      </c>
      <c r="O30" s="47">
        <v>12</v>
      </c>
      <c r="P30" s="31" t="s">
        <v>45</v>
      </c>
      <c r="Q30" s="48"/>
      <c r="R30" s="49"/>
      <c r="S30" s="50"/>
      <c r="T30" s="42"/>
      <c r="U30" s="42"/>
      <c r="V30" s="42"/>
    </row>
    <row r="31" spans="1:22" ht="15">
      <c r="A31" s="9" t="s">
        <v>46</v>
      </c>
      <c r="B31" s="42">
        <v>0</v>
      </c>
      <c r="C31" s="43">
        <v>91</v>
      </c>
      <c r="D31" s="42">
        <v>88</v>
      </c>
      <c r="E31" s="43"/>
      <c r="F31" s="42"/>
      <c r="G31" s="44">
        <v>0</v>
      </c>
      <c r="H31" s="31" t="s">
        <v>46</v>
      </c>
      <c r="I31" s="42">
        <v>45507</v>
      </c>
      <c r="J31" s="42">
        <v>1000</v>
      </c>
      <c r="K31" s="45">
        <f t="shared" si="1"/>
        <v>46507</v>
      </c>
      <c r="L31" s="42">
        <v>14182</v>
      </c>
      <c r="M31" s="42">
        <v>225</v>
      </c>
      <c r="N31" s="45">
        <f t="shared" si="2"/>
        <v>14407</v>
      </c>
      <c r="O31" s="47">
        <v>13</v>
      </c>
      <c r="P31" s="31" t="s">
        <v>46</v>
      </c>
      <c r="Q31" s="48"/>
      <c r="R31" s="49"/>
      <c r="S31" s="50"/>
      <c r="T31" s="42"/>
      <c r="U31" s="42"/>
      <c r="V31" s="42"/>
    </row>
    <row r="32" spans="1:22" ht="15">
      <c r="A32" s="9" t="s">
        <v>47</v>
      </c>
      <c r="B32" s="42">
        <v>25600</v>
      </c>
      <c r="C32" s="43">
        <v>34431</v>
      </c>
      <c r="D32" s="42">
        <v>17286</v>
      </c>
      <c r="E32" s="43"/>
      <c r="F32" s="42">
        <v>7730</v>
      </c>
      <c r="G32" s="44">
        <f aca="true" t="shared" si="3" ref="G32:G42">(D32/B32*100)</f>
        <v>67.5234375</v>
      </c>
      <c r="H32" s="31" t="s">
        <v>47</v>
      </c>
      <c r="I32" s="42">
        <v>906822</v>
      </c>
      <c r="J32" s="42">
        <v>51200</v>
      </c>
      <c r="K32" s="45">
        <f t="shared" si="1"/>
        <v>958022</v>
      </c>
      <c r="L32" s="42">
        <v>303883</v>
      </c>
      <c r="M32" s="42">
        <v>27709</v>
      </c>
      <c r="N32" s="45">
        <f t="shared" si="2"/>
        <v>331592</v>
      </c>
      <c r="O32" s="47">
        <v>14</v>
      </c>
      <c r="P32" s="31" t="s">
        <v>47</v>
      </c>
      <c r="Q32" s="48"/>
      <c r="R32" s="49"/>
      <c r="S32" s="50"/>
      <c r="T32" s="42"/>
      <c r="U32" s="42"/>
      <c r="V32" s="42"/>
    </row>
    <row r="33" spans="1:22" ht="15">
      <c r="A33" s="9" t="s">
        <v>48</v>
      </c>
      <c r="B33" s="42">
        <v>220600</v>
      </c>
      <c r="C33" s="43">
        <v>389415</v>
      </c>
      <c r="D33" s="42">
        <v>153807</v>
      </c>
      <c r="E33" s="43"/>
      <c r="F33" s="42">
        <v>172077</v>
      </c>
      <c r="G33" s="44">
        <f t="shared" si="3"/>
        <v>69.72212148685404</v>
      </c>
      <c r="H33" s="31" t="s">
        <v>48</v>
      </c>
      <c r="I33" s="42">
        <v>6052693</v>
      </c>
      <c r="J33" s="42">
        <v>720000</v>
      </c>
      <c r="K33" s="45">
        <f t="shared" si="1"/>
        <v>6772693</v>
      </c>
      <c r="L33" s="42">
        <v>2290891</v>
      </c>
      <c r="M33" s="42">
        <v>212896</v>
      </c>
      <c r="N33" s="45">
        <f t="shared" si="2"/>
        <v>2503787</v>
      </c>
      <c r="O33" s="47">
        <v>15</v>
      </c>
      <c r="P33" s="31" t="s">
        <v>48</v>
      </c>
      <c r="Q33" s="48"/>
      <c r="R33" s="49"/>
      <c r="S33" s="50"/>
      <c r="T33" s="42"/>
      <c r="U33" s="42"/>
      <c r="V33" s="42"/>
    </row>
    <row r="34" spans="1:22" ht="15">
      <c r="A34" s="9" t="s">
        <v>49</v>
      </c>
      <c r="B34" s="42">
        <v>65000</v>
      </c>
      <c r="C34" s="43">
        <v>41305</v>
      </c>
      <c r="D34" s="42">
        <v>28156</v>
      </c>
      <c r="E34" s="43">
        <v>358</v>
      </c>
      <c r="F34" s="42">
        <v>4973</v>
      </c>
      <c r="G34" s="44">
        <f t="shared" si="3"/>
        <v>43.316923076923075</v>
      </c>
      <c r="H34" s="31" t="s">
        <v>49</v>
      </c>
      <c r="I34" s="42">
        <v>12736691</v>
      </c>
      <c r="J34" s="42">
        <v>2015000</v>
      </c>
      <c r="K34" s="45">
        <f t="shared" si="1"/>
        <v>14751691</v>
      </c>
      <c r="L34" s="42">
        <v>5439831</v>
      </c>
      <c r="M34" s="42">
        <v>633981</v>
      </c>
      <c r="N34" s="45">
        <f t="shared" si="2"/>
        <v>6073812</v>
      </c>
      <c r="O34" s="47">
        <v>16</v>
      </c>
      <c r="P34" s="31" t="s">
        <v>49</v>
      </c>
      <c r="Q34" s="48"/>
      <c r="R34" s="49"/>
      <c r="S34" s="50"/>
      <c r="T34" s="42"/>
      <c r="U34" s="42"/>
      <c r="V34" s="42"/>
    </row>
    <row r="35" spans="1:22" ht="15">
      <c r="A35" s="9" t="s">
        <v>50</v>
      </c>
      <c r="B35" s="42">
        <v>4500</v>
      </c>
      <c r="C35" s="43">
        <v>14195</v>
      </c>
      <c r="D35" s="42">
        <v>7968</v>
      </c>
      <c r="E35" s="43"/>
      <c r="F35" s="42">
        <v>2783</v>
      </c>
      <c r="G35" s="44">
        <f t="shared" si="3"/>
        <v>177.06666666666666</v>
      </c>
      <c r="H35" s="31" t="s">
        <v>50</v>
      </c>
      <c r="I35" s="42">
        <v>18849625</v>
      </c>
      <c r="J35" s="42">
        <v>22560</v>
      </c>
      <c r="K35" s="45">
        <f t="shared" si="1"/>
        <v>18872185</v>
      </c>
      <c r="L35" s="42">
        <v>9259721</v>
      </c>
      <c r="M35" s="42">
        <v>6179</v>
      </c>
      <c r="N35" s="45">
        <f t="shared" si="2"/>
        <v>9265900</v>
      </c>
      <c r="O35" s="47">
        <v>17</v>
      </c>
      <c r="P35" s="31" t="s">
        <v>50</v>
      </c>
      <c r="Q35" s="48"/>
      <c r="R35" s="49"/>
      <c r="S35" s="50"/>
      <c r="T35" s="42"/>
      <c r="U35" s="42"/>
      <c r="V35" s="42"/>
    </row>
    <row r="36" spans="1:22" ht="15">
      <c r="A36" s="9" t="s">
        <v>51</v>
      </c>
      <c r="B36" s="42">
        <v>2270</v>
      </c>
      <c r="C36" s="43">
        <v>3790</v>
      </c>
      <c r="D36" s="42">
        <v>3509</v>
      </c>
      <c r="E36" s="43"/>
      <c r="F36" s="42"/>
      <c r="G36" s="44">
        <f t="shared" si="3"/>
        <v>154.58149779735683</v>
      </c>
      <c r="H36" s="31" t="s">
        <v>51</v>
      </c>
      <c r="I36" s="42">
        <v>1972717</v>
      </c>
      <c r="J36" s="42">
        <v>240480</v>
      </c>
      <c r="K36" s="45">
        <f t="shared" si="1"/>
        <v>2213197</v>
      </c>
      <c r="L36" s="42">
        <v>708007</v>
      </c>
      <c r="M36" s="42">
        <v>57256</v>
      </c>
      <c r="N36" s="45">
        <f t="shared" si="2"/>
        <v>765263</v>
      </c>
      <c r="O36" s="47">
        <v>18</v>
      </c>
      <c r="P36" s="31" t="s">
        <v>51</v>
      </c>
      <c r="Q36" s="48"/>
      <c r="R36" s="49"/>
      <c r="S36" s="50"/>
      <c r="T36" s="42"/>
      <c r="U36" s="42"/>
      <c r="V36" s="42"/>
    </row>
    <row r="37" spans="1:22" ht="15">
      <c r="A37" s="9" t="s">
        <v>52</v>
      </c>
      <c r="B37" s="42">
        <v>35000</v>
      </c>
      <c r="C37" s="43">
        <v>59302</v>
      </c>
      <c r="D37" s="42">
        <v>33212</v>
      </c>
      <c r="E37" s="43">
        <v>16795</v>
      </c>
      <c r="F37" s="42"/>
      <c r="G37" s="44">
        <f t="shared" si="3"/>
        <v>94.89142857142858</v>
      </c>
      <c r="H37" s="31" t="s">
        <v>52</v>
      </c>
      <c r="I37" s="42">
        <v>1566330</v>
      </c>
      <c r="J37" s="42">
        <v>312000</v>
      </c>
      <c r="K37" s="45">
        <f t="shared" si="1"/>
        <v>1878330</v>
      </c>
      <c r="L37" s="42">
        <v>511906</v>
      </c>
      <c r="M37" s="42">
        <v>82695</v>
      </c>
      <c r="N37" s="45">
        <f t="shared" si="2"/>
        <v>594601</v>
      </c>
      <c r="O37" s="47">
        <v>19</v>
      </c>
      <c r="P37" s="31" t="s">
        <v>52</v>
      </c>
      <c r="Q37" s="48"/>
      <c r="R37" s="49"/>
      <c r="S37" s="50"/>
      <c r="T37" s="42"/>
      <c r="U37" s="42"/>
      <c r="V37" s="42"/>
    </row>
    <row r="38" spans="1:22" ht="15">
      <c r="A38" s="9" t="s">
        <v>53</v>
      </c>
      <c r="B38" s="42">
        <v>130000</v>
      </c>
      <c r="C38" s="43">
        <v>77948</v>
      </c>
      <c r="D38" s="42">
        <v>63396</v>
      </c>
      <c r="E38" s="43">
        <v>2609</v>
      </c>
      <c r="F38" s="42">
        <v>1082</v>
      </c>
      <c r="G38" s="44">
        <f t="shared" si="3"/>
        <v>48.76615384615385</v>
      </c>
      <c r="H38" s="31" t="s">
        <v>53</v>
      </c>
      <c r="I38" s="42">
        <v>10196207</v>
      </c>
      <c r="J38" s="42">
        <v>1512000</v>
      </c>
      <c r="K38" s="45">
        <f t="shared" si="1"/>
        <v>11708207</v>
      </c>
      <c r="L38" s="42">
        <v>5141305</v>
      </c>
      <c r="M38" s="42">
        <v>235583</v>
      </c>
      <c r="N38" s="45">
        <f t="shared" si="2"/>
        <v>5376888</v>
      </c>
      <c r="O38" s="47">
        <v>20</v>
      </c>
      <c r="P38" s="31" t="s">
        <v>53</v>
      </c>
      <c r="Q38" s="48"/>
      <c r="R38" s="49"/>
      <c r="S38" s="50"/>
      <c r="T38" s="42"/>
      <c r="U38" s="42"/>
      <c r="V38" s="42"/>
    </row>
    <row r="39" spans="1:22" ht="15">
      <c r="A39" s="9" t="s">
        <v>54</v>
      </c>
      <c r="B39" s="42">
        <v>5200</v>
      </c>
      <c r="C39" s="43">
        <v>2824</v>
      </c>
      <c r="D39" s="42">
        <v>2245</v>
      </c>
      <c r="E39" s="43"/>
      <c r="F39" s="42"/>
      <c r="G39" s="44">
        <f t="shared" si="3"/>
        <v>43.17307692307693</v>
      </c>
      <c r="H39" s="31" t="s">
        <v>54</v>
      </c>
      <c r="I39" s="42">
        <v>4228185</v>
      </c>
      <c r="J39" s="42">
        <v>32200</v>
      </c>
      <c r="K39" s="45">
        <f t="shared" si="1"/>
        <v>4260385</v>
      </c>
      <c r="L39" s="42">
        <v>1499754</v>
      </c>
      <c r="M39" s="42">
        <v>5399</v>
      </c>
      <c r="N39" s="45">
        <f t="shared" si="2"/>
        <v>1505153</v>
      </c>
      <c r="O39" s="47">
        <v>21</v>
      </c>
      <c r="P39" s="31" t="s">
        <v>54</v>
      </c>
      <c r="Q39" s="48"/>
      <c r="R39" s="49"/>
      <c r="S39" s="50"/>
      <c r="T39" s="42"/>
      <c r="U39" s="42"/>
      <c r="V39" s="42"/>
    </row>
    <row r="40" spans="1:22" ht="15">
      <c r="A40" s="9" t="s">
        <v>55</v>
      </c>
      <c r="B40" s="42">
        <v>520000</v>
      </c>
      <c r="C40" s="43">
        <v>3701987</v>
      </c>
      <c r="D40" s="42">
        <v>193380</v>
      </c>
      <c r="E40" s="43">
        <v>44030</v>
      </c>
      <c r="F40" s="42">
        <v>2229012</v>
      </c>
      <c r="G40" s="44">
        <f t="shared" si="3"/>
        <v>37.18846153846154</v>
      </c>
      <c r="H40" s="31" t="s">
        <v>55</v>
      </c>
      <c r="I40" s="42">
        <v>10720029</v>
      </c>
      <c r="J40" s="42">
        <v>516288</v>
      </c>
      <c r="K40" s="45">
        <f t="shared" si="1"/>
        <v>11236317</v>
      </c>
      <c r="L40" s="42">
        <v>6547437</v>
      </c>
      <c r="M40" s="42">
        <v>1863730</v>
      </c>
      <c r="N40" s="45">
        <f t="shared" si="2"/>
        <v>8411167</v>
      </c>
      <c r="O40" s="47">
        <v>22</v>
      </c>
      <c r="P40" s="31" t="s">
        <v>55</v>
      </c>
      <c r="Q40" s="48"/>
      <c r="R40" s="49"/>
      <c r="S40" s="50"/>
      <c r="T40" s="42"/>
      <c r="U40" s="42"/>
      <c r="V40" s="42"/>
    </row>
    <row r="41" spans="1:22" ht="15">
      <c r="A41" s="9" t="s">
        <v>56</v>
      </c>
      <c r="B41" s="42">
        <v>7100</v>
      </c>
      <c r="C41" s="43">
        <v>3590</v>
      </c>
      <c r="D41" s="42">
        <v>3086</v>
      </c>
      <c r="E41" s="43">
        <v>13</v>
      </c>
      <c r="F41" s="42"/>
      <c r="G41" s="44">
        <f t="shared" si="3"/>
        <v>43.46478873239437</v>
      </c>
      <c r="H41" s="31" t="s">
        <v>56</v>
      </c>
      <c r="I41" s="42">
        <v>136911</v>
      </c>
      <c r="J41" s="42">
        <v>35400</v>
      </c>
      <c r="K41" s="45">
        <f t="shared" si="1"/>
        <v>172311</v>
      </c>
      <c r="L41" s="42">
        <v>43153</v>
      </c>
      <c r="M41" s="42">
        <v>36</v>
      </c>
      <c r="N41" s="45">
        <f t="shared" si="2"/>
        <v>43189</v>
      </c>
      <c r="O41" s="47">
        <v>23</v>
      </c>
      <c r="P41" s="31" t="s">
        <v>56</v>
      </c>
      <c r="Q41" s="48"/>
      <c r="R41" s="49"/>
      <c r="S41" s="50"/>
      <c r="T41" s="42"/>
      <c r="U41" s="42"/>
      <c r="V41" s="42"/>
    </row>
    <row r="42" spans="1:22" ht="15">
      <c r="A42" s="9" t="s">
        <v>57</v>
      </c>
      <c r="B42" s="42">
        <v>5000</v>
      </c>
      <c r="C42" s="43">
        <v>7720</v>
      </c>
      <c r="D42" s="42">
        <v>3190</v>
      </c>
      <c r="E42" s="43">
        <v>73</v>
      </c>
      <c r="F42" s="42">
        <v>3940</v>
      </c>
      <c r="G42" s="44">
        <f t="shared" si="3"/>
        <v>63.800000000000004</v>
      </c>
      <c r="H42" s="31" t="s">
        <v>57</v>
      </c>
      <c r="I42" s="42">
        <v>317748</v>
      </c>
      <c r="J42" s="42">
        <v>16000</v>
      </c>
      <c r="K42" s="45">
        <f t="shared" si="1"/>
        <v>333748</v>
      </c>
      <c r="L42" s="42">
        <v>115608</v>
      </c>
      <c r="M42" s="42">
        <v>520</v>
      </c>
      <c r="N42" s="45">
        <f t="shared" si="2"/>
        <v>116128</v>
      </c>
      <c r="O42" s="47">
        <v>24</v>
      </c>
      <c r="P42" s="31" t="s">
        <v>57</v>
      </c>
      <c r="Q42" s="48"/>
      <c r="R42" s="49"/>
      <c r="S42" s="50"/>
      <c r="T42" s="42"/>
      <c r="U42" s="42"/>
      <c r="V42" s="42"/>
    </row>
    <row r="43" spans="1:22" ht="15">
      <c r="A43" s="9" t="s">
        <v>58</v>
      </c>
      <c r="B43" s="42">
        <v>0</v>
      </c>
      <c r="C43" s="43">
        <v>67</v>
      </c>
      <c r="D43" s="42">
        <v>40</v>
      </c>
      <c r="E43" s="43"/>
      <c r="F43" s="42"/>
      <c r="G43" s="44">
        <v>0</v>
      </c>
      <c r="H43" s="31" t="s">
        <v>59</v>
      </c>
      <c r="I43" s="42">
        <v>147672</v>
      </c>
      <c r="J43" s="42">
        <v>40800</v>
      </c>
      <c r="K43" s="45">
        <f t="shared" si="1"/>
        <v>188472</v>
      </c>
      <c r="L43" s="42">
        <v>34464</v>
      </c>
      <c r="M43" s="42">
        <v>4640</v>
      </c>
      <c r="N43" s="45">
        <f t="shared" si="2"/>
        <v>39104</v>
      </c>
      <c r="O43" s="47">
        <v>25</v>
      </c>
      <c r="P43" s="31" t="s">
        <v>58</v>
      </c>
      <c r="Q43" s="48"/>
      <c r="R43" s="49"/>
      <c r="S43" s="50"/>
      <c r="T43" s="42"/>
      <c r="U43" s="42"/>
      <c r="V43" s="42"/>
    </row>
    <row r="44" spans="1:22" ht="15">
      <c r="A44" s="9" t="s">
        <v>60</v>
      </c>
      <c r="B44" s="42">
        <v>0</v>
      </c>
      <c r="C44" s="43">
        <v>1052</v>
      </c>
      <c r="D44" s="42">
        <v>26</v>
      </c>
      <c r="E44" s="43"/>
      <c r="F44" s="42">
        <v>852</v>
      </c>
      <c r="G44" s="44">
        <v>0</v>
      </c>
      <c r="H44" s="31" t="s">
        <v>60</v>
      </c>
      <c r="I44" s="42">
        <v>66924</v>
      </c>
      <c r="J44" s="42">
        <v>3600</v>
      </c>
      <c r="K44" s="45">
        <f t="shared" si="1"/>
        <v>70524</v>
      </c>
      <c r="L44" s="42">
        <v>13245</v>
      </c>
      <c r="M44" s="42">
        <v>428</v>
      </c>
      <c r="N44" s="45">
        <f t="shared" si="2"/>
        <v>13673</v>
      </c>
      <c r="O44" s="47">
        <v>26</v>
      </c>
      <c r="P44" s="31" t="s">
        <v>60</v>
      </c>
      <c r="Q44" s="48"/>
      <c r="R44" s="49"/>
      <c r="S44" s="50"/>
      <c r="T44" s="42"/>
      <c r="U44" s="42"/>
      <c r="V44" s="42"/>
    </row>
    <row r="45" spans="1:22" ht="15">
      <c r="A45" s="9" t="s">
        <v>61</v>
      </c>
      <c r="B45" s="42">
        <v>1200</v>
      </c>
      <c r="C45" s="43">
        <v>25978</v>
      </c>
      <c r="D45" s="42">
        <v>746</v>
      </c>
      <c r="E45" s="43"/>
      <c r="F45" s="42">
        <v>25119</v>
      </c>
      <c r="G45" s="44">
        <f>(D45/B45*100)</f>
        <v>62.16666666666667</v>
      </c>
      <c r="H45" s="31" t="s">
        <v>61</v>
      </c>
      <c r="I45" s="42">
        <v>46731</v>
      </c>
      <c r="J45" s="42">
        <v>7000</v>
      </c>
      <c r="K45" s="45">
        <f t="shared" si="1"/>
        <v>53731</v>
      </c>
      <c r="L45" s="42">
        <v>17632</v>
      </c>
      <c r="M45" s="42">
        <v>1490</v>
      </c>
      <c r="N45" s="45">
        <f t="shared" si="2"/>
        <v>19122</v>
      </c>
      <c r="O45" s="47">
        <v>27</v>
      </c>
      <c r="P45" s="31" t="s">
        <v>61</v>
      </c>
      <c r="Q45" s="48"/>
      <c r="R45" s="49"/>
      <c r="S45" s="50"/>
      <c r="T45" s="42"/>
      <c r="U45" s="42"/>
      <c r="V45" s="42"/>
    </row>
    <row r="46" spans="1:22" ht="15">
      <c r="A46" s="9" t="s">
        <v>62</v>
      </c>
      <c r="B46" s="42">
        <v>9950</v>
      </c>
      <c r="C46" s="43">
        <v>11303</v>
      </c>
      <c r="D46" s="42">
        <v>8064</v>
      </c>
      <c r="E46" s="43">
        <v>351</v>
      </c>
      <c r="F46" s="42">
        <v>681</v>
      </c>
      <c r="G46" s="44">
        <f>(D46/B46*100)</f>
        <v>81.04522613065328</v>
      </c>
      <c r="H46" s="31" t="s">
        <v>62</v>
      </c>
      <c r="I46" s="42">
        <v>117573</v>
      </c>
      <c r="J46" s="42">
        <v>190000</v>
      </c>
      <c r="K46" s="45">
        <f t="shared" si="1"/>
        <v>307573</v>
      </c>
      <c r="L46" s="42">
        <v>32689</v>
      </c>
      <c r="M46" s="42">
        <v>12431</v>
      </c>
      <c r="N46" s="45">
        <f t="shared" si="2"/>
        <v>45120</v>
      </c>
      <c r="O46" s="47">
        <v>28</v>
      </c>
      <c r="P46" s="31" t="s">
        <v>62</v>
      </c>
      <c r="Q46" s="48"/>
      <c r="R46" s="49"/>
      <c r="S46" s="50"/>
      <c r="T46" s="42"/>
      <c r="U46" s="42"/>
      <c r="V46" s="42"/>
    </row>
    <row r="47" spans="1:22" ht="15">
      <c r="A47" s="9" t="s">
        <v>63</v>
      </c>
      <c r="B47" s="42">
        <v>0</v>
      </c>
      <c r="C47" s="43">
        <v>2319</v>
      </c>
      <c r="D47" s="42">
        <v>63</v>
      </c>
      <c r="E47" s="43">
        <v>2239</v>
      </c>
      <c r="F47" s="42"/>
      <c r="G47" s="44">
        <v>0</v>
      </c>
      <c r="H47" s="31" t="s">
        <v>63</v>
      </c>
      <c r="I47" s="42">
        <v>27271</v>
      </c>
      <c r="J47" s="42">
        <v>1000</v>
      </c>
      <c r="K47" s="45">
        <f t="shared" si="1"/>
        <v>28271</v>
      </c>
      <c r="L47" s="42">
        <v>9881</v>
      </c>
      <c r="M47" s="42">
        <v>27</v>
      </c>
      <c r="N47" s="45">
        <f t="shared" si="2"/>
        <v>9908</v>
      </c>
      <c r="O47" s="47">
        <v>29</v>
      </c>
      <c r="P47" s="31" t="s">
        <v>63</v>
      </c>
      <c r="Q47" s="48"/>
      <c r="R47" s="49"/>
      <c r="S47" s="50"/>
      <c r="T47" s="42"/>
      <c r="U47" s="42"/>
      <c r="V47" s="42"/>
    </row>
    <row r="48" spans="1:22" ht="15">
      <c r="A48" s="9" t="s">
        <v>64</v>
      </c>
      <c r="B48" s="42">
        <v>77000</v>
      </c>
      <c r="C48" s="43">
        <v>25855</v>
      </c>
      <c r="D48" s="42">
        <v>22307</v>
      </c>
      <c r="E48" s="43"/>
      <c r="F48" s="42"/>
      <c r="G48" s="44">
        <f>(D48/B48*100)</f>
        <v>28.970129870129867</v>
      </c>
      <c r="H48" s="31" t="s">
        <v>64</v>
      </c>
      <c r="I48" s="42">
        <v>397089</v>
      </c>
      <c r="J48" s="42">
        <v>128000</v>
      </c>
      <c r="K48" s="45">
        <f t="shared" si="1"/>
        <v>525089</v>
      </c>
      <c r="L48" s="42">
        <v>136149</v>
      </c>
      <c r="M48" s="42">
        <v>43762</v>
      </c>
      <c r="N48" s="45">
        <f t="shared" si="2"/>
        <v>179911</v>
      </c>
      <c r="O48" s="47">
        <v>30</v>
      </c>
      <c r="P48" s="31" t="s">
        <v>64</v>
      </c>
      <c r="Q48" s="48"/>
      <c r="R48" s="49"/>
      <c r="S48" s="50"/>
      <c r="T48" s="42"/>
      <c r="U48" s="42"/>
      <c r="V48" s="42"/>
    </row>
    <row r="49" spans="1:22" ht="15">
      <c r="A49" s="9" t="s">
        <v>65</v>
      </c>
      <c r="B49" s="42">
        <v>200</v>
      </c>
      <c r="C49" s="43">
        <v>3038</v>
      </c>
      <c r="D49" s="42">
        <v>365</v>
      </c>
      <c r="E49" s="43">
        <v>2236</v>
      </c>
      <c r="F49" s="42"/>
      <c r="G49" s="44">
        <f>(D49/B49*100)</f>
        <v>182.5</v>
      </c>
      <c r="H49" s="31" t="s">
        <v>65</v>
      </c>
      <c r="I49" s="42">
        <v>103163</v>
      </c>
      <c r="J49" s="42">
        <v>13388</v>
      </c>
      <c r="K49" s="45">
        <f t="shared" si="1"/>
        <v>116551</v>
      </c>
      <c r="L49" s="42">
        <v>34674</v>
      </c>
      <c r="M49" s="42">
        <v>4656</v>
      </c>
      <c r="N49" s="45">
        <f t="shared" si="2"/>
        <v>39330</v>
      </c>
      <c r="O49" s="47">
        <v>31</v>
      </c>
      <c r="P49" s="31" t="s">
        <v>65</v>
      </c>
      <c r="Q49" s="48"/>
      <c r="R49" s="49"/>
      <c r="S49" s="50"/>
      <c r="T49" s="42"/>
      <c r="U49" s="42"/>
      <c r="V49" s="42"/>
    </row>
    <row r="50" spans="1:22" ht="15">
      <c r="A50" s="9" t="s">
        <v>66</v>
      </c>
      <c r="B50" s="42">
        <v>709669</v>
      </c>
      <c r="C50" s="43">
        <v>479226</v>
      </c>
      <c r="D50" s="42">
        <v>316933</v>
      </c>
      <c r="E50" s="43"/>
      <c r="F50" s="42"/>
      <c r="G50" s="44">
        <f>(D50/B50*100)</f>
        <v>44.65927073043912</v>
      </c>
      <c r="H50" s="31" t="s">
        <v>66</v>
      </c>
      <c r="I50" s="42">
        <v>20002342</v>
      </c>
      <c r="J50" s="42">
        <v>0</v>
      </c>
      <c r="K50" s="45">
        <f t="shared" si="1"/>
        <v>20002342</v>
      </c>
      <c r="L50" s="42">
        <v>6936104</v>
      </c>
      <c r="M50" s="42">
        <v>51231</v>
      </c>
      <c r="N50" s="45">
        <f t="shared" si="2"/>
        <v>6987335</v>
      </c>
      <c r="O50" s="47">
        <v>32</v>
      </c>
      <c r="P50" s="31" t="s">
        <v>66</v>
      </c>
      <c r="Q50" s="48"/>
      <c r="R50" s="49"/>
      <c r="S50" s="50"/>
      <c r="T50" s="42"/>
      <c r="U50" s="42"/>
      <c r="V50" s="42"/>
    </row>
    <row r="51" spans="1:22" ht="15">
      <c r="A51" s="9" t="s">
        <v>67</v>
      </c>
      <c r="B51" s="42">
        <v>176179361</v>
      </c>
      <c r="C51" s="43">
        <v>78355964</v>
      </c>
      <c r="D51" s="42">
        <v>62782938</v>
      </c>
      <c r="E51" s="43">
        <v>2850</v>
      </c>
      <c r="F51" s="42">
        <v>408257</v>
      </c>
      <c r="G51" s="44">
        <f>(D51/B51*100)</f>
        <v>35.63580753366452</v>
      </c>
      <c r="H51" s="31" t="s">
        <v>67</v>
      </c>
      <c r="I51" s="42">
        <v>10630366</v>
      </c>
      <c r="J51" s="42">
        <v>461058</v>
      </c>
      <c r="K51" s="45">
        <f t="shared" si="1"/>
        <v>11091424</v>
      </c>
      <c r="L51" s="42">
        <v>2739000</v>
      </c>
      <c r="M51" s="42">
        <v>87</v>
      </c>
      <c r="N51" s="45">
        <f t="shared" si="2"/>
        <v>2739087</v>
      </c>
      <c r="O51" s="47">
        <v>33</v>
      </c>
      <c r="P51" s="31" t="s">
        <v>67</v>
      </c>
      <c r="Q51" s="48"/>
      <c r="R51" s="49"/>
      <c r="S51" s="50"/>
      <c r="T51" s="42"/>
      <c r="U51" s="42"/>
      <c r="V51" s="42"/>
    </row>
    <row r="52" spans="1:22" ht="15">
      <c r="A52" s="9" t="s">
        <v>68</v>
      </c>
      <c r="B52" s="42">
        <v>15000</v>
      </c>
      <c r="C52" s="43">
        <v>21742</v>
      </c>
      <c r="D52" s="42">
        <v>9205</v>
      </c>
      <c r="E52" s="43"/>
      <c r="F52" s="42">
        <v>8440</v>
      </c>
      <c r="G52" s="44">
        <f>(D52/B52*100)</f>
        <v>61.36666666666667</v>
      </c>
      <c r="H52" s="31" t="s">
        <v>68</v>
      </c>
      <c r="I52" s="42">
        <v>777376</v>
      </c>
      <c r="J52" s="42">
        <v>43400</v>
      </c>
      <c r="K52" s="45">
        <f t="shared" si="1"/>
        <v>820776</v>
      </c>
      <c r="L52" s="42">
        <v>278342</v>
      </c>
      <c r="M52" s="42">
        <v>12290</v>
      </c>
      <c r="N52" s="45">
        <f t="shared" si="2"/>
        <v>290632</v>
      </c>
      <c r="O52" s="47">
        <v>34</v>
      </c>
      <c r="P52" s="31" t="s">
        <v>68</v>
      </c>
      <c r="Q52" s="48"/>
      <c r="R52" s="49"/>
      <c r="S52" s="50"/>
      <c r="T52" s="42"/>
      <c r="U52" s="42"/>
      <c r="V52" s="42"/>
    </row>
    <row r="53" spans="1:22" ht="15">
      <c r="A53" s="9" t="s">
        <v>69</v>
      </c>
      <c r="B53" s="42">
        <v>0</v>
      </c>
      <c r="C53" s="43">
        <v>0</v>
      </c>
      <c r="D53" s="42">
        <v>0</v>
      </c>
      <c r="E53" s="43"/>
      <c r="F53" s="42"/>
      <c r="G53" s="44">
        <v>0</v>
      </c>
      <c r="H53" s="31" t="s">
        <v>69</v>
      </c>
      <c r="I53" s="42">
        <v>279000</v>
      </c>
      <c r="J53" s="42">
        <v>0</v>
      </c>
      <c r="K53" s="45">
        <f t="shared" si="1"/>
        <v>279000</v>
      </c>
      <c r="L53" s="42">
        <v>106020</v>
      </c>
      <c r="M53" s="42">
        <v>0</v>
      </c>
      <c r="N53" s="45">
        <f t="shared" si="2"/>
        <v>106020</v>
      </c>
      <c r="O53" s="47">
        <v>35</v>
      </c>
      <c r="P53" s="31" t="s">
        <v>69</v>
      </c>
      <c r="Q53" s="48"/>
      <c r="R53" s="49"/>
      <c r="S53" s="50"/>
      <c r="T53" s="42"/>
      <c r="U53" s="42"/>
      <c r="V53" s="42"/>
    </row>
    <row r="54" spans="1:22" ht="15">
      <c r="A54" s="9" t="s">
        <v>70</v>
      </c>
      <c r="B54" s="42">
        <v>0</v>
      </c>
      <c r="C54" s="43">
        <v>0</v>
      </c>
      <c r="D54" s="42">
        <v>0</v>
      </c>
      <c r="E54" s="43"/>
      <c r="F54" s="42"/>
      <c r="G54" s="44">
        <v>0</v>
      </c>
      <c r="H54" s="31" t="s">
        <v>70</v>
      </c>
      <c r="I54" s="42">
        <v>288000</v>
      </c>
      <c r="J54" s="42">
        <v>0</v>
      </c>
      <c r="K54" s="45">
        <f t="shared" si="1"/>
        <v>288000</v>
      </c>
      <c r="L54" s="42">
        <v>109440</v>
      </c>
      <c r="M54" s="42">
        <v>0</v>
      </c>
      <c r="N54" s="45">
        <f t="shared" si="2"/>
        <v>109440</v>
      </c>
      <c r="O54" s="47">
        <v>36</v>
      </c>
      <c r="P54" s="31" t="s">
        <v>70</v>
      </c>
      <c r="Q54" s="48"/>
      <c r="R54" s="49"/>
      <c r="S54" s="50"/>
      <c r="T54" s="42"/>
      <c r="U54" s="42"/>
      <c r="V54" s="42"/>
    </row>
    <row r="55" spans="1:22" ht="15">
      <c r="A55" s="9" t="s">
        <v>71</v>
      </c>
      <c r="B55" s="42">
        <v>0</v>
      </c>
      <c r="C55" s="43">
        <v>0</v>
      </c>
      <c r="D55" s="42">
        <v>0</v>
      </c>
      <c r="E55" s="43"/>
      <c r="F55" s="42"/>
      <c r="G55" s="44">
        <v>0</v>
      </c>
      <c r="H55" s="31" t="s">
        <v>71</v>
      </c>
      <c r="I55" s="42">
        <v>79800</v>
      </c>
      <c r="J55" s="42">
        <v>0</v>
      </c>
      <c r="K55" s="45">
        <f t="shared" si="1"/>
        <v>79800</v>
      </c>
      <c r="L55" s="42">
        <v>30324</v>
      </c>
      <c r="M55" s="42">
        <v>0</v>
      </c>
      <c r="N55" s="45">
        <f t="shared" si="2"/>
        <v>30324</v>
      </c>
      <c r="O55" s="47">
        <v>37</v>
      </c>
      <c r="P55" s="31" t="s">
        <v>71</v>
      </c>
      <c r="Q55" s="48"/>
      <c r="R55" s="49"/>
      <c r="S55" s="50"/>
      <c r="T55" s="42"/>
      <c r="U55" s="42"/>
      <c r="V55" s="42"/>
    </row>
    <row r="56" spans="1:22" ht="15">
      <c r="A56" s="9" t="s">
        <v>72</v>
      </c>
      <c r="B56" s="42">
        <v>122150</v>
      </c>
      <c r="C56" s="43">
        <v>126910</v>
      </c>
      <c r="D56" s="42">
        <v>106617</v>
      </c>
      <c r="E56" s="43">
        <v>3450</v>
      </c>
      <c r="F56" s="42">
        <v>4020</v>
      </c>
      <c r="G56" s="44">
        <f aca="true" t="shared" si="4" ref="G56:G64">(D56/B56*100)</f>
        <v>87.2836676217765</v>
      </c>
      <c r="H56" s="31" t="s">
        <v>72</v>
      </c>
      <c r="I56" s="42">
        <v>4399764</v>
      </c>
      <c r="J56" s="42">
        <v>183864</v>
      </c>
      <c r="K56" s="45">
        <f t="shared" si="1"/>
        <v>4583628</v>
      </c>
      <c r="L56" s="42">
        <v>1509884</v>
      </c>
      <c r="M56" s="42">
        <v>35939</v>
      </c>
      <c r="N56" s="45">
        <f t="shared" si="2"/>
        <v>1545823</v>
      </c>
      <c r="O56" s="47">
        <v>38</v>
      </c>
      <c r="P56" s="31" t="s">
        <v>72</v>
      </c>
      <c r="Q56" s="48"/>
      <c r="R56" s="49"/>
      <c r="S56" s="50"/>
      <c r="T56" s="42"/>
      <c r="U56" s="42"/>
      <c r="V56" s="42"/>
    </row>
    <row r="57" spans="1:22" ht="15">
      <c r="A57" s="9" t="s">
        <v>73</v>
      </c>
      <c r="B57" s="42">
        <v>112000</v>
      </c>
      <c r="C57" s="43">
        <v>66371</v>
      </c>
      <c r="D57" s="42">
        <v>51273</v>
      </c>
      <c r="E57" s="43">
        <v>960</v>
      </c>
      <c r="F57" s="42">
        <v>2936</v>
      </c>
      <c r="G57" s="44">
        <f t="shared" si="4"/>
        <v>45.77946428571428</v>
      </c>
      <c r="H57" s="31" t="s">
        <v>73</v>
      </c>
      <c r="I57" s="42">
        <v>4381694</v>
      </c>
      <c r="J57" s="42">
        <v>214400</v>
      </c>
      <c r="K57" s="45">
        <f t="shared" si="1"/>
        <v>4596094</v>
      </c>
      <c r="L57" s="42">
        <v>1573991</v>
      </c>
      <c r="M57" s="42">
        <v>20724</v>
      </c>
      <c r="N57" s="45">
        <f t="shared" si="2"/>
        <v>1594715</v>
      </c>
      <c r="O57" s="47">
        <v>39</v>
      </c>
      <c r="P57" s="31" t="s">
        <v>73</v>
      </c>
      <c r="Q57" s="48"/>
      <c r="R57" s="49"/>
      <c r="S57" s="50"/>
      <c r="T57" s="42"/>
      <c r="U57" s="42"/>
      <c r="V57" s="42"/>
    </row>
    <row r="58" spans="1:22" ht="15">
      <c r="A58" s="9" t="s">
        <v>74</v>
      </c>
      <c r="B58" s="42">
        <v>114500</v>
      </c>
      <c r="C58" s="43">
        <v>77851</v>
      </c>
      <c r="D58" s="42">
        <v>57699</v>
      </c>
      <c r="E58" s="43">
        <v>1031</v>
      </c>
      <c r="F58" s="42">
        <v>3937</v>
      </c>
      <c r="G58" s="44">
        <f t="shared" si="4"/>
        <v>50.39213973799127</v>
      </c>
      <c r="H58" s="31" t="s">
        <v>74</v>
      </c>
      <c r="I58" s="42">
        <v>4696805</v>
      </c>
      <c r="J58" s="42">
        <v>171600</v>
      </c>
      <c r="K58" s="45">
        <f t="shared" si="1"/>
        <v>4868405</v>
      </c>
      <c r="L58" s="42">
        <v>1712273</v>
      </c>
      <c r="M58" s="42">
        <v>52157</v>
      </c>
      <c r="N58" s="45">
        <f t="shared" si="2"/>
        <v>1764430</v>
      </c>
      <c r="O58" s="47">
        <v>40</v>
      </c>
      <c r="P58" s="31" t="s">
        <v>74</v>
      </c>
      <c r="Q58" s="48"/>
      <c r="R58" s="49"/>
      <c r="S58" s="50"/>
      <c r="T58" s="42"/>
      <c r="U58" s="42"/>
      <c r="V58" s="42"/>
    </row>
    <row r="59" spans="1:22" ht="15">
      <c r="A59" s="9" t="s">
        <v>75</v>
      </c>
      <c r="B59" s="42">
        <v>142200</v>
      </c>
      <c r="C59" s="43">
        <v>89853</v>
      </c>
      <c r="D59" s="42">
        <v>70145</v>
      </c>
      <c r="E59" s="43">
        <v>600</v>
      </c>
      <c r="F59" s="42">
        <v>3218</v>
      </c>
      <c r="G59" s="44">
        <f t="shared" si="4"/>
        <v>49.328410689170184</v>
      </c>
      <c r="H59" s="31" t="s">
        <v>75</v>
      </c>
      <c r="I59" s="42">
        <v>6020923</v>
      </c>
      <c r="J59" s="42">
        <v>150384</v>
      </c>
      <c r="K59" s="45">
        <f t="shared" si="1"/>
        <v>6171307</v>
      </c>
      <c r="L59" s="42">
        <v>2152992</v>
      </c>
      <c r="M59" s="42">
        <v>47567</v>
      </c>
      <c r="N59" s="45">
        <f t="shared" si="2"/>
        <v>2200559</v>
      </c>
      <c r="O59" s="47">
        <v>41</v>
      </c>
      <c r="P59" s="31" t="s">
        <v>75</v>
      </c>
      <c r="Q59" s="48"/>
      <c r="R59" s="49"/>
      <c r="S59" s="50"/>
      <c r="T59" s="42"/>
      <c r="U59" s="42"/>
      <c r="V59" s="42"/>
    </row>
    <row r="60" spans="1:22" ht="15">
      <c r="A60" s="9" t="s">
        <v>76</v>
      </c>
      <c r="B60" s="42">
        <v>135200</v>
      </c>
      <c r="C60" s="43">
        <v>84891</v>
      </c>
      <c r="D60" s="42">
        <v>66585</v>
      </c>
      <c r="E60" s="43">
        <v>727</v>
      </c>
      <c r="F60" s="42">
        <v>3252</v>
      </c>
      <c r="G60" s="44">
        <f t="shared" si="4"/>
        <v>49.249260355029584</v>
      </c>
      <c r="H60" s="31" t="s">
        <v>76</v>
      </c>
      <c r="I60" s="42">
        <v>5669934</v>
      </c>
      <c r="J60" s="42">
        <v>263200</v>
      </c>
      <c r="K60" s="45">
        <f t="shared" si="1"/>
        <v>5933134</v>
      </c>
      <c r="L60" s="42">
        <v>2162453</v>
      </c>
      <c r="M60" s="42">
        <v>49196</v>
      </c>
      <c r="N60" s="45">
        <f t="shared" si="2"/>
        <v>2211649</v>
      </c>
      <c r="O60" s="47">
        <v>42</v>
      </c>
      <c r="P60" s="31" t="s">
        <v>76</v>
      </c>
      <c r="Q60" s="48"/>
      <c r="R60" s="49"/>
      <c r="S60" s="50"/>
      <c r="T60" s="42"/>
      <c r="U60" s="42"/>
      <c r="V60" s="42"/>
    </row>
    <row r="61" spans="1:22" ht="15">
      <c r="A61" s="9" t="s">
        <v>77</v>
      </c>
      <c r="B61" s="42">
        <v>149000</v>
      </c>
      <c r="C61" s="43">
        <v>89978</v>
      </c>
      <c r="D61" s="42">
        <v>70397</v>
      </c>
      <c r="E61" s="43">
        <v>848</v>
      </c>
      <c r="F61" s="42">
        <v>4618</v>
      </c>
      <c r="G61" s="44">
        <f t="shared" si="4"/>
        <v>47.24630872483221</v>
      </c>
      <c r="H61" s="31" t="s">
        <v>77</v>
      </c>
      <c r="I61" s="42">
        <v>6349236</v>
      </c>
      <c r="J61" s="42">
        <v>230280</v>
      </c>
      <c r="K61" s="45">
        <f t="shared" si="1"/>
        <v>6579516</v>
      </c>
      <c r="L61" s="42">
        <v>2350996</v>
      </c>
      <c r="M61" s="42">
        <v>56101</v>
      </c>
      <c r="N61" s="45">
        <f t="shared" si="2"/>
        <v>2407097</v>
      </c>
      <c r="O61" s="47">
        <v>43</v>
      </c>
      <c r="P61" s="31" t="s">
        <v>77</v>
      </c>
      <c r="Q61" s="48"/>
      <c r="R61" s="49"/>
      <c r="S61" s="50"/>
      <c r="T61" s="42"/>
      <c r="U61" s="42"/>
      <c r="V61" s="42"/>
    </row>
    <row r="62" spans="1:22" ht="15">
      <c r="A62" s="9" t="s">
        <v>78</v>
      </c>
      <c r="B62" s="42">
        <v>155000</v>
      </c>
      <c r="C62" s="43">
        <v>95437</v>
      </c>
      <c r="D62" s="42">
        <v>74691</v>
      </c>
      <c r="E62" s="43">
        <v>994</v>
      </c>
      <c r="F62" s="42">
        <v>4727</v>
      </c>
      <c r="G62" s="44">
        <f t="shared" si="4"/>
        <v>48.18774193548387</v>
      </c>
      <c r="H62" s="31" t="s">
        <v>78</v>
      </c>
      <c r="I62" s="42">
        <v>7160989</v>
      </c>
      <c r="J62" s="42">
        <v>156000</v>
      </c>
      <c r="K62" s="45">
        <f t="shared" si="1"/>
        <v>7316989</v>
      </c>
      <c r="L62" s="42">
        <v>2713365</v>
      </c>
      <c r="M62" s="42">
        <v>36393</v>
      </c>
      <c r="N62" s="45">
        <f t="shared" si="2"/>
        <v>2749758</v>
      </c>
      <c r="O62" s="47">
        <v>44</v>
      </c>
      <c r="P62" s="31" t="s">
        <v>78</v>
      </c>
      <c r="Q62" s="48"/>
      <c r="R62" s="49"/>
      <c r="S62" s="50"/>
      <c r="T62" s="42"/>
      <c r="U62" s="42"/>
      <c r="V62" s="42"/>
    </row>
    <row r="63" spans="1:22" ht="15">
      <c r="A63" s="9" t="s">
        <v>79</v>
      </c>
      <c r="B63" s="42">
        <v>130000</v>
      </c>
      <c r="C63" s="43">
        <v>89835</v>
      </c>
      <c r="D63" s="42">
        <v>68761</v>
      </c>
      <c r="E63" s="43">
        <v>1071</v>
      </c>
      <c r="F63" s="42">
        <v>4744</v>
      </c>
      <c r="G63" s="44">
        <f t="shared" si="4"/>
        <v>52.89307692307692</v>
      </c>
      <c r="H63" s="31" t="s">
        <v>79</v>
      </c>
      <c r="I63" s="42">
        <v>7399022</v>
      </c>
      <c r="J63" s="42">
        <v>173600</v>
      </c>
      <c r="K63" s="45">
        <f t="shared" si="1"/>
        <v>7572622</v>
      </c>
      <c r="L63" s="42">
        <v>2772365</v>
      </c>
      <c r="M63" s="42">
        <v>37455</v>
      </c>
      <c r="N63" s="45">
        <f t="shared" si="2"/>
        <v>2809820</v>
      </c>
      <c r="O63" s="47">
        <v>45</v>
      </c>
      <c r="P63" s="31" t="s">
        <v>79</v>
      </c>
      <c r="Q63" s="48"/>
      <c r="R63" s="49"/>
      <c r="S63" s="50"/>
      <c r="T63" s="42"/>
      <c r="U63" s="42"/>
      <c r="V63" s="42"/>
    </row>
    <row r="64" spans="1:22" ht="15">
      <c r="A64" s="51" t="s">
        <v>80</v>
      </c>
      <c r="B64" s="51">
        <f>SUM(B19:B63)</f>
        <v>179900000</v>
      </c>
      <c r="C64" s="51">
        <f>SUM(C19:C63)</f>
        <v>85069640</v>
      </c>
      <c r="D64" s="51">
        <f>SUM(D19:D63)</f>
        <v>64574553</v>
      </c>
      <c r="E64" s="51">
        <f>SUM(E19:E63)</f>
        <v>311580</v>
      </c>
      <c r="F64" s="51">
        <f>SUM(F19:F63)</f>
        <v>3114789</v>
      </c>
      <c r="G64" s="52">
        <f t="shared" si="4"/>
        <v>35.89469316286826</v>
      </c>
      <c r="H64" s="51" t="s">
        <v>80</v>
      </c>
      <c r="I64" s="51">
        <f>SUM(I19:I63)</f>
        <v>181488582</v>
      </c>
      <c r="J64" s="53">
        <f>SUM(J19:J63)</f>
        <v>11523018</v>
      </c>
      <c r="K64" s="54">
        <f t="shared" si="1"/>
        <v>193011600</v>
      </c>
      <c r="L64" s="55">
        <f>SUM(L19:L63)</f>
        <v>71290880</v>
      </c>
      <c r="M64" s="53">
        <f>SUM(M19:M63)</f>
        <v>4531018</v>
      </c>
      <c r="N64" s="54">
        <f t="shared" si="2"/>
        <v>75821898</v>
      </c>
      <c r="O64" s="53"/>
      <c r="P64" s="51" t="s">
        <v>80</v>
      </c>
      <c r="Q64" s="51"/>
      <c r="R64" s="55"/>
      <c r="S64" s="54"/>
      <c r="T64" s="56"/>
      <c r="U64" s="56"/>
      <c r="V64" s="56"/>
    </row>
    <row r="65" spans="1:15" ht="15">
      <c r="A65" s="1"/>
      <c r="B65" s="1"/>
      <c r="C65" s="1"/>
      <c r="D65" s="1"/>
      <c r="E65" s="1"/>
      <c r="F65" s="1"/>
      <c r="G65" s="57"/>
      <c r="H65" s="58" t="s">
        <v>81</v>
      </c>
      <c r="I65" s="59">
        <v>1240800</v>
      </c>
      <c r="J65" s="59">
        <v>647600</v>
      </c>
      <c r="K65" s="59">
        <f t="shared" si="1"/>
        <v>1888400</v>
      </c>
      <c r="L65" s="59">
        <v>722336</v>
      </c>
      <c r="M65" s="59">
        <v>116411</v>
      </c>
      <c r="N65" s="59">
        <f t="shared" si="2"/>
        <v>838747</v>
      </c>
      <c r="O65" s="42"/>
    </row>
    <row r="66" spans="1:15" ht="15.75">
      <c r="A66" s="1"/>
      <c r="B66" s="1"/>
      <c r="C66" s="1"/>
      <c r="D66" s="1"/>
      <c r="E66" s="1"/>
      <c r="F66" s="1"/>
      <c r="G66" s="1"/>
      <c r="H66" s="60" t="s">
        <v>82</v>
      </c>
      <c r="I66" s="53">
        <f>(I64+I65)</f>
        <v>182729382</v>
      </c>
      <c r="J66" s="53">
        <f>(J64+J65)</f>
        <v>12170618</v>
      </c>
      <c r="K66" s="53">
        <f t="shared" si="1"/>
        <v>194900000</v>
      </c>
      <c r="L66" s="53">
        <f>(L64+L65)</f>
        <v>72013216</v>
      </c>
      <c r="M66" s="53">
        <f>(M64+M65)</f>
        <v>4647429</v>
      </c>
      <c r="N66" s="53">
        <f t="shared" si="2"/>
        <v>76660645</v>
      </c>
      <c r="O66" s="56"/>
    </row>
  </sheetData>
  <printOptions/>
  <pageMargins left="0.5" right="0.63" top="0.5" bottom="0.63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A119"/>
  <sheetViews>
    <sheetView tabSelected="1"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2" max="2" width="13.3984375" style="0" customWidth="1"/>
    <col min="3" max="3" width="10.796875" style="0" customWidth="1"/>
    <col min="8" max="8" width="40.796875" style="0" customWidth="1"/>
    <col min="15" max="15" width="4.796875" style="0" customWidth="1"/>
    <col min="18" max="18" width="55.796875" style="0" customWidth="1"/>
    <col min="19" max="19" width="45.796875" style="0" customWidth="1"/>
    <col min="21" max="21" width="10.796875" style="0" customWidth="1"/>
    <col min="23" max="23" width="10.796875" style="0" customWidth="1"/>
    <col min="24" max="24" width="27.796875" style="0" customWidth="1"/>
    <col min="27" max="27" width="20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5" ht="15.75">
      <c r="A5" s="3"/>
    </row>
    <row r="6" ht="15">
      <c r="A6" s="4"/>
    </row>
    <row r="7" ht="15">
      <c r="A7" s="4"/>
    </row>
    <row r="8" spans="1:20" ht="15.75">
      <c r="A8" s="3" t="s">
        <v>83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 t="s">
        <v>84</v>
      </c>
      <c r="T8" s="2"/>
    </row>
    <row r="9" spans="1:22" ht="15.75">
      <c r="A9" s="1"/>
      <c r="B9" s="2" t="s">
        <v>3</v>
      </c>
      <c r="C9" s="2" t="s">
        <v>4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 t="s">
        <v>3</v>
      </c>
      <c r="U9" s="2" t="s">
        <v>4</v>
      </c>
      <c r="V9" s="2"/>
    </row>
    <row r="10" spans="1:22" ht="15.75">
      <c r="A10" s="1"/>
      <c r="B10" s="2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2"/>
    </row>
    <row r="11" spans="1:7" ht="15">
      <c r="A11" s="5"/>
      <c r="B11" s="5"/>
      <c r="C11" s="5"/>
      <c r="D11" s="1"/>
      <c r="E11" s="5" t="s">
        <v>5</v>
      </c>
      <c r="G11" t="s">
        <v>6</v>
      </c>
    </row>
    <row r="12" spans="1:7" ht="15.75">
      <c r="A12" s="9"/>
      <c r="B12" s="2"/>
      <c r="C12" s="10"/>
      <c r="D12" s="11" t="s">
        <v>7</v>
      </c>
      <c r="E12" s="2"/>
      <c r="F12" s="7"/>
      <c r="G12" s="12"/>
    </row>
    <row r="13" spans="1:7" ht="15.75">
      <c r="A13" s="15" t="s">
        <v>9</v>
      </c>
      <c r="B13" s="16"/>
      <c r="C13" s="16"/>
      <c r="D13" s="17"/>
      <c r="E13" s="17" t="s">
        <v>10</v>
      </c>
      <c r="F13" s="17" t="s">
        <v>11</v>
      </c>
      <c r="G13" s="18" t="s">
        <v>12</v>
      </c>
    </row>
    <row r="14" spans="1:7" ht="15.75">
      <c r="A14" s="9"/>
      <c r="B14" s="18"/>
      <c r="C14" s="16"/>
      <c r="D14" s="18" t="s">
        <v>13</v>
      </c>
      <c r="E14" s="18" t="s">
        <v>14</v>
      </c>
      <c r="F14" s="18" t="s">
        <v>15</v>
      </c>
      <c r="G14" s="18" t="s">
        <v>16</v>
      </c>
    </row>
    <row r="15" spans="1:7" ht="15.75">
      <c r="A15" s="9"/>
      <c r="B15" s="18" t="s">
        <v>17</v>
      </c>
      <c r="C15" s="18" t="s">
        <v>18</v>
      </c>
      <c r="D15" s="18" t="s">
        <v>19</v>
      </c>
      <c r="E15" s="21" t="s">
        <v>20</v>
      </c>
      <c r="F15" s="18" t="s">
        <v>21</v>
      </c>
      <c r="G15" s="18" t="s">
        <v>22</v>
      </c>
    </row>
    <row r="16" spans="1:7" ht="15.75">
      <c r="A16" s="9"/>
      <c r="B16" s="18"/>
      <c r="C16" s="16"/>
      <c r="D16" s="25" t="s">
        <v>26</v>
      </c>
      <c r="E16" s="21" t="s">
        <v>27</v>
      </c>
      <c r="F16" s="26" t="s">
        <v>28</v>
      </c>
      <c r="G16" s="18" t="s">
        <v>29</v>
      </c>
    </row>
    <row r="17" spans="1:7" ht="15.75">
      <c r="A17" s="9"/>
      <c r="B17" s="27"/>
      <c r="C17" s="28"/>
      <c r="D17" s="29"/>
      <c r="E17" s="29" t="s">
        <v>30</v>
      </c>
      <c r="F17" s="16"/>
      <c r="G17" s="18" t="s">
        <v>31</v>
      </c>
    </row>
    <row r="18" spans="1:7" ht="15.75">
      <c r="A18" s="31"/>
      <c r="B18" s="32">
        <v>1</v>
      </c>
      <c r="C18" s="33">
        <v>2</v>
      </c>
      <c r="D18" s="34">
        <v>3</v>
      </c>
      <c r="E18" s="35">
        <v>4</v>
      </c>
      <c r="F18" s="35">
        <v>5</v>
      </c>
      <c r="G18" s="35" t="s">
        <v>33</v>
      </c>
    </row>
    <row r="19" spans="1:7" ht="15">
      <c r="A19" s="9" t="s">
        <v>34</v>
      </c>
      <c r="B19" s="42">
        <v>15000</v>
      </c>
      <c r="C19" s="43">
        <v>9669</v>
      </c>
      <c r="D19" s="42">
        <v>9669</v>
      </c>
      <c r="E19" s="44"/>
      <c r="F19" s="42"/>
      <c r="G19" s="44">
        <f aca="true" t="shared" si="0" ref="G19:G31">(D19/B19*100)</f>
        <v>64.46</v>
      </c>
    </row>
    <row r="20" spans="1:7" ht="15">
      <c r="A20" s="9" t="s">
        <v>35</v>
      </c>
      <c r="B20" s="42">
        <v>200</v>
      </c>
      <c r="C20" s="43">
        <v>988</v>
      </c>
      <c r="D20" s="42">
        <v>988</v>
      </c>
      <c r="E20" s="44"/>
      <c r="F20" s="42"/>
      <c r="G20" s="44">
        <f t="shared" si="0"/>
        <v>494.00000000000006</v>
      </c>
    </row>
    <row r="21" spans="1:7" ht="15">
      <c r="A21" s="9" t="s">
        <v>36</v>
      </c>
      <c r="B21" s="42">
        <v>273000</v>
      </c>
      <c r="C21" s="43">
        <v>11537</v>
      </c>
      <c r="D21" s="42">
        <v>11224</v>
      </c>
      <c r="E21" s="43"/>
      <c r="F21" s="42">
        <v>313</v>
      </c>
      <c r="G21" s="44">
        <f t="shared" si="0"/>
        <v>4.111355311355312</v>
      </c>
    </row>
    <row r="22" spans="1:7" ht="15">
      <c r="A22" s="9" t="s">
        <v>37</v>
      </c>
      <c r="B22" s="42">
        <v>200</v>
      </c>
      <c r="C22" s="43">
        <v>185</v>
      </c>
      <c r="D22" s="42">
        <v>185</v>
      </c>
      <c r="E22" s="44"/>
      <c r="F22" s="42"/>
      <c r="G22" s="44">
        <f t="shared" si="0"/>
        <v>92.5</v>
      </c>
    </row>
    <row r="23" spans="1:7" ht="15">
      <c r="A23" s="9" t="s">
        <v>85</v>
      </c>
      <c r="B23" s="42">
        <v>10</v>
      </c>
      <c r="C23" s="43">
        <v>11</v>
      </c>
      <c r="D23" s="42">
        <v>11</v>
      </c>
      <c r="E23" s="44"/>
      <c r="F23" s="42"/>
      <c r="G23" s="44">
        <f t="shared" si="0"/>
        <v>110.00000000000001</v>
      </c>
    </row>
    <row r="24" spans="1:7" ht="15">
      <c r="A24" s="9" t="s">
        <v>38</v>
      </c>
      <c r="B24" s="42">
        <v>6000</v>
      </c>
      <c r="C24" s="43">
        <v>4305</v>
      </c>
      <c r="D24" s="42">
        <v>4305</v>
      </c>
      <c r="E24" s="43"/>
      <c r="F24" s="42"/>
      <c r="G24" s="44">
        <f t="shared" si="0"/>
        <v>71.75</v>
      </c>
    </row>
    <row r="25" spans="1:7" ht="15">
      <c r="A25" s="9" t="s">
        <v>39</v>
      </c>
      <c r="B25" s="42">
        <v>200</v>
      </c>
      <c r="C25" s="43">
        <v>7018</v>
      </c>
      <c r="D25" s="42">
        <v>7018</v>
      </c>
      <c r="E25" s="43"/>
      <c r="F25" s="42"/>
      <c r="G25" s="44">
        <f t="shared" si="0"/>
        <v>3509.0000000000005</v>
      </c>
    </row>
    <row r="26" spans="1:7" ht="15">
      <c r="A26" s="9" t="s">
        <v>40</v>
      </c>
      <c r="B26" s="42">
        <v>4000</v>
      </c>
      <c r="C26" s="43">
        <v>4552</v>
      </c>
      <c r="D26" s="42">
        <v>4552</v>
      </c>
      <c r="E26" s="43"/>
      <c r="F26" s="42"/>
      <c r="G26" s="44">
        <f t="shared" si="0"/>
        <v>113.79999999999998</v>
      </c>
    </row>
    <row r="27" spans="1:7" ht="15">
      <c r="A27" s="9" t="s">
        <v>41</v>
      </c>
      <c r="B27" s="42">
        <v>120000</v>
      </c>
      <c r="C27" s="43">
        <v>86080</v>
      </c>
      <c r="D27" s="42">
        <v>86080</v>
      </c>
      <c r="E27" s="43"/>
      <c r="F27" s="42"/>
      <c r="G27" s="44">
        <f t="shared" si="0"/>
        <v>71.73333333333333</v>
      </c>
    </row>
    <row r="28" spans="1:7" ht="15">
      <c r="A28" s="9" t="s">
        <v>42</v>
      </c>
      <c r="B28" s="42">
        <v>150000</v>
      </c>
      <c r="C28" s="43">
        <v>386034</v>
      </c>
      <c r="D28" s="42">
        <v>95009</v>
      </c>
      <c r="E28" s="43">
        <v>40</v>
      </c>
      <c r="F28" s="42">
        <v>290985</v>
      </c>
      <c r="G28" s="44">
        <f t="shared" si="0"/>
        <v>63.339333333333336</v>
      </c>
    </row>
    <row r="29" spans="1:7" ht="15">
      <c r="A29" s="9" t="s">
        <v>43</v>
      </c>
      <c r="B29" s="42">
        <v>121456</v>
      </c>
      <c r="C29" s="43">
        <v>606676</v>
      </c>
      <c r="D29" s="42">
        <v>201719</v>
      </c>
      <c r="E29" s="43">
        <v>102339</v>
      </c>
      <c r="F29" s="42">
        <v>302618</v>
      </c>
      <c r="G29" s="44">
        <f t="shared" si="0"/>
        <v>166.08401396390462</v>
      </c>
    </row>
    <row r="30" spans="1:7" ht="15">
      <c r="A30" s="9" t="s">
        <v>44</v>
      </c>
      <c r="B30" s="42">
        <v>284200</v>
      </c>
      <c r="C30" s="43">
        <v>163781</v>
      </c>
      <c r="D30" s="42">
        <v>163670</v>
      </c>
      <c r="E30" s="43"/>
      <c r="F30" s="42">
        <v>111</v>
      </c>
      <c r="G30" s="44">
        <f t="shared" si="0"/>
        <v>57.58972554539057</v>
      </c>
    </row>
    <row r="31" spans="1:7" ht="15">
      <c r="A31" s="9" t="s">
        <v>45</v>
      </c>
      <c r="B31" s="42">
        <v>107287</v>
      </c>
      <c r="C31" s="43">
        <v>499019</v>
      </c>
      <c r="D31" s="42">
        <v>79228</v>
      </c>
      <c r="E31" s="43">
        <v>321780</v>
      </c>
      <c r="F31" s="42">
        <v>98011</v>
      </c>
      <c r="G31" s="44">
        <f t="shared" si="0"/>
        <v>73.84678479219289</v>
      </c>
    </row>
    <row r="32" spans="1:7" ht="15">
      <c r="A32" s="9" t="s">
        <v>46</v>
      </c>
      <c r="B32" s="42">
        <v>0</v>
      </c>
      <c r="C32" s="43">
        <v>78</v>
      </c>
      <c r="D32" s="42">
        <v>78</v>
      </c>
      <c r="E32" s="43"/>
      <c r="F32" s="42"/>
      <c r="G32" s="44">
        <v>0</v>
      </c>
    </row>
    <row r="33" spans="1:7" ht="15">
      <c r="A33" s="9" t="s">
        <v>47</v>
      </c>
      <c r="B33" s="42">
        <v>22500</v>
      </c>
      <c r="C33" s="43">
        <v>19852</v>
      </c>
      <c r="D33" s="42">
        <v>15334</v>
      </c>
      <c r="E33" s="43"/>
      <c r="F33" s="42">
        <v>4518</v>
      </c>
      <c r="G33" s="44">
        <f aca="true" t="shared" si="1" ref="G33:G43">(D33/B33*100)</f>
        <v>68.1511111111111</v>
      </c>
    </row>
    <row r="34" spans="1:7" ht="15">
      <c r="A34" s="9" t="s">
        <v>48</v>
      </c>
      <c r="B34" s="42">
        <v>190600</v>
      </c>
      <c r="C34" s="43">
        <v>498594</v>
      </c>
      <c r="D34" s="42">
        <v>275834</v>
      </c>
      <c r="E34" s="43"/>
      <c r="F34" s="42">
        <v>222760</v>
      </c>
      <c r="G34" s="44">
        <f t="shared" si="1"/>
        <v>144.71878279118573</v>
      </c>
    </row>
    <row r="35" spans="1:7" ht="15">
      <c r="A35" s="9" t="s">
        <v>49</v>
      </c>
      <c r="B35" s="42">
        <v>79155</v>
      </c>
      <c r="C35" s="43">
        <v>45794</v>
      </c>
      <c r="D35" s="42">
        <v>41417</v>
      </c>
      <c r="E35" s="43">
        <v>233</v>
      </c>
      <c r="F35" s="42">
        <v>4144</v>
      </c>
      <c r="G35" s="44">
        <f t="shared" si="1"/>
        <v>52.32392141999873</v>
      </c>
    </row>
    <row r="36" spans="1:7" ht="15">
      <c r="A36" s="9" t="s">
        <v>50</v>
      </c>
      <c r="B36" s="42">
        <v>5700</v>
      </c>
      <c r="C36" s="43">
        <v>13836</v>
      </c>
      <c r="D36" s="42">
        <v>10465</v>
      </c>
      <c r="E36" s="43">
        <v>2135</v>
      </c>
      <c r="F36" s="42">
        <v>1236</v>
      </c>
      <c r="G36" s="44">
        <f t="shared" si="1"/>
        <v>183.5964912280702</v>
      </c>
    </row>
    <row r="37" spans="1:7" ht="15">
      <c r="A37" s="9" t="s">
        <v>51</v>
      </c>
      <c r="B37" s="42">
        <v>5000</v>
      </c>
      <c r="C37" s="43">
        <v>8468</v>
      </c>
      <c r="D37" s="42">
        <v>6357</v>
      </c>
      <c r="E37" s="43"/>
      <c r="F37" s="42">
        <v>2111</v>
      </c>
      <c r="G37" s="44">
        <f t="shared" si="1"/>
        <v>127.14000000000001</v>
      </c>
    </row>
    <row r="38" spans="1:7" ht="15">
      <c r="A38" s="9" t="s">
        <v>52</v>
      </c>
      <c r="B38" s="42">
        <v>23843</v>
      </c>
      <c r="C38" s="43">
        <v>83266</v>
      </c>
      <c r="D38" s="42">
        <v>66305</v>
      </c>
      <c r="E38" s="43">
        <v>16961</v>
      </c>
      <c r="F38" s="42"/>
      <c r="G38" s="44">
        <f t="shared" si="1"/>
        <v>278.090005452334</v>
      </c>
    </row>
    <row r="39" spans="1:7" ht="15">
      <c r="A39" s="9" t="s">
        <v>53</v>
      </c>
      <c r="B39" s="42">
        <v>172350</v>
      </c>
      <c r="C39" s="43">
        <v>118425</v>
      </c>
      <c r="D39" s="42">
        <v>107872</v>
      </c>
      <c r="E39" s="43">
        <v>3845</v>
      </c>
      <c r="F39" s="42">
        <v>6708</v>
      </c>
      <c r="G39" s="44">
        <f t="shared" si="1"/>
        <v>62.588917899622864</v>
      </c>
    </row>
    <row r="40" spans="1:7" ht="15">
      <c r="A40" s="9" t="s">
        <v>86</v>
      </c>
      <c r="B40" s="42">
        <v>2500</v>
      </c>
      <c r="C40" s="43">
        <v>575</v>
      </c>
      <c r="D40" s="42">
        <v>575</v>
      </c>
      <c r="E40" s="43"/>
      <c r="F40" s="42"/>
      <c r="G40" s="44">
        <f t="shared" si="1"/>
        <v>23</v>
      </c>
    </row>
    <row r="41" spans="1:7" ht="15">
      <c r="A41" s="9" t="s">
        <v>55</v>
      </c>
      <c r="B41" s="42">
        <v>415000</v>
      </c>
      <c r="C41" s="43">
        <v>5317910</v>
      </c>
      <c r="D41" s="42">
        <v>247815</v>
      </c>
      <c r="E41" s="43">
        <v>2750</v>
      </c>
      <c r="F41" s="42">
        <v>5067345</v>
      </c>
      <c r="G41" s="44">
        <f t="shared" si="1"/>
        <v>59.7144578313253</v>
      </c>
    </row>
    <row r="42" spans="1:27" ht="15">
      <c r="A42" s="9" t="s">
        <v>56</v>
      </c>
      <c r="B42" s="42">
        <v>5200</v>
      </c>
      <c r="C42" s="43">
        <v>5191</v>
      </c>
      <c r="D42" s="42">
        <v>5191</v>
      </c>
      <c r="E42" s="43"/>
      <c r="F42" s="42"/>
      <c r="G42" s="44">
        <f t="shared" si="1"/>
        <v>99.82692307692308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1"/>
    </row>
    <row r="43" spans="1:27" ht="15">
      <c r="A43" s="9" t="s">
        <v>57</v>
      </c>
      <c r="B43" s="42">
        <v>6000</v>
      </c>
      <c r="C43" s="43">
        <v>5498</v>
      </c>
      <c r="D43" s="42">
        <v>5485</v>
      </c>
      <c r="E43" s="43">
        <v>13</v>
      </c>
      <c r="F43" s="42"/>
      <c r="G43" s="44">
        <f t="shared" si="1"/>
        <v>91.41666666666667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1"/>
    </row>
    <row r="44" spans="1:27" ht="15">
      <c r="A44" s="9" t="s">
        <v>87</v>
      </c>
      <c r="B44" s="42">
        <v>0</v>
      </c>
      <c r="C44" s="43">
        <v>476</v>
      </c>
      <c r="D44" s="42">
        <v>141</v>
      </c>
      <c r="E44" s="43">
        <v>335</v>
      </c>
      <c r="F44" s="42"/>
      <c r="G44" s="44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1"/>
    </row>
    <row r="45" spans="1:27" ht="15.75">
      <c r="A45" s="9" t="s">
        <v>88</v>
      </c>
      <c r="B45" s="42">
        <v>0</v>
      </c>
      <c r="C45" s="43">
        <v>1235</v>
      </c>
      <c r="D45" s="42">
        <v>465</v>
      </c>
      <c r="E45" s="43">
        <v>770</v>
      </c>
      <c r="F45" s="42"/>
      <c r="G45" s="44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1"/>
    </row>
    <row r="46" spans="1:27" ht="15">
      <c r="A46" s="9" t="s">
        <v>60</v>
      </c>
      <c r="B46" s="42">
        <v>0</v>
      </c>
      <c r="C46" s="43">
        <v>325</v>
      </c>
      <c r="D46" s="42">
        <v>45</v>
      </c>
      <c r="E46" s="43"/>
      <c r="F46" s="42">
        <v>280</v>
      </c>
      <c r="G46" s="44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1"/>
    </row>
    <row r="47" spans="1:27" ht="15">
      <c r="A47" s="9" t="s">
        <v>61</v>
      </c>
      <c r="B47" s="42">
        <v>1300</v>
      </c>
      <c r="C47" s="43">
        <v>23362</v>
      </c>
      <c r="D47" s="42">
        <v>957</v>
      </c>
      <c r="E47" s="43"/>
      <c r="F47" s="42">
        <v>22405</v>
      </c>
      <c r="G47" s="44">
        <f>(D47/B47*100)</f>
        <v>73.61538461538461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41"/>
    </row>
    <row r="48" spans="1:27" ht="15">
      <c r="A48" s="9" t="s">
        <v>62</v>
      </c>
      <c r="B48" s="42">
        <v>1035</v>
      </c>
      <c r="C48" s="43">
        <v>1122</v>
      </c>
      <c r="D48" s="42">
        <v>631</v>
      </c>
      <c r="E48" s="43">
        <v>439</v>
      </c>
      <c r="F48" s="42">
        <v>52</v>
      </c>
      <c r="G48" s="44">
        <f>(D48/B48*100)</f>
        <v>60.96618357487923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41"/>
    </row>
    <row r="49" spans="1:27" ht="15">
      <c r="A49" s="9" t="s">
        <v>63</v>
      </c>
      <c r="B49" s="42">
        <v>0</v>
      </c>
      <c r="C49" s="43">
        <v>8831</v>
      </c>
      <c r="D49" s="42">
        <v>125</v>
      </c>
      <c r="E49" s="43">
        <v>8688</v>
      </c>
      <c r="F49" s="42">
        <v>18</v>
      </c>
      <c r="G49" s="44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1"/>
    </row>
    <row r="50" spans="1:27" ht="15">
      <c r="A50" s="9" t="s">
        <v>64</v>
      </c>
      <c r="B50" s="42">
        <v>25000</v>
      </c>
      <c r="C50" s="43">
        <v>226568</v>
      </c>
      <c r="D50" s="42">
        <v>225588</v>
      </c>
      <c r="E50" s="43">
        <v>980</v>
      </c>
      <c r="F50" s="42"/>
      <c r="G50" s="44">
        <f>(D50/B50*100)</f>
        <v>902.352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1"/>
    </row>
    <row r="51" spans="1:27" ht="15">
      <c r="A51" s="9" t="s">
        <v>66</v>
      </c>
      <c r="B51" s="42">
        <v>1011500</v>
      </c>
      <c r="C51" s="43">
        <v>790944</v>
      </c>
      <c r="D51" s="42">
        <v>790944</v>
      </c>
      <c r="E51" s="43"/>
      <c r="F51" s="42"/>
      <c r="G51" s="44">
        <f>(D51/B51*100)</f>
        <v>78.19515570934256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1"/>
    </row>
    <row r="52" spans="1:27" ht="15">
      <c r="A52" s="9" t="s">
        <v>67</v>
      </c>
      <c r="B52" s="42">
        <v>176658897</v>
      </c>
      <c r="C52" s="43">
        <v>93815347</v>
      </c>
      <c r="D52" s="42">
        <v>93613513</v>
      </c>
      <c r="E52" s="43">
        <v>300</v>
      </c>
      <c r="F52" s="42">
        <v>201534</v>
      </c>
      <c r="G52" s="44">
        <f>(D52/B52*100)</f>
        <v>52.99111145248462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1"/>
    </row>
    <row r="53" spans="1:27" ht="15">
      <c r="A53" s="9" t="s">
        <v>68</v>
      </c>
      <c r="B53" s="42">
        <v>9288</v>
      </c>
      <c r="C53" s="43">
        <v>20812</v>
      </c>
      <c r="D53" s="42">
        <v>12229</v>
      </c>
      <c r="E53" s="43"/>
      <c r="F53" s="42">
        <v>8583</v>
      </c>
      <c r="G53" s="44">
        <f>(D53/B53*100)</f>
        <v>131.66451335055987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1"/>
    </row>
    <row r="54" spans="1:27" ht="15">
      <c r="A54" s="9" t="s">
        <v>69</v>
      </c>
      <c r="B54" s="42">
        <v>0</v>
      </c>
      <c r="C54" s="43">
        <v>0</v>
      </c>
      <c r="D54" s="42">
        <v>0</v>
      </c>
      <c r="E54" s="43"/>
      <c r="F54" s="42">
        <v>0</v>
      </c>
      <c r="G54" s="44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1"/>
    </row>
    <row r="55" spans="1:27" ht="15">
      <c r="A55" s="9" t="s">
        <v>70</v>
      </c>
      <c r="B55" s="42">
        <v>0</v>
      </c>
      <c r="C55" s="43">
        <v>0</v>
      </c>
      <c r="D55" s="42">
        <v>0</v>
      </c>
      <c r="E55" s="43"/>
      <c r="F55" s="42">
        <v>0</v>
      </c>
      <c r="G55" s="44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41"/>
    </row>
    <row r="56" spans="1:27" ht="15">
      <c r="A56" s="9" t="s">
        <v>71</v>
      </c>
      <c r="B56" s="42">
        <v>0</v>
      </c>
      <c r="C56" s="43">
        <v>0</v>
      </c>
      <c r="D56" s="42">
        <v>0</v>
      </c>
      <c r="E56" s="43"/>
      <c r="F56" s="42">
        <v>0</v>
      </c>
      <c r="G56" s="44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1"/>
    </row>
    <row r="57" spans="1:27" ht="15">
      <c r="A57" s="9" t="s">
        <v>72</v>
      </c>
      <c r="B57" s="42">
        <v>77938</v>
      </c>
      <c r="C57" s="43">
        <v>92286</v>
      </c>
      <c r="D57" s="42">
        <v>78658</v>
      </c>
      <c r="E57" s="43">
        <v>3130</v>
      </c>
      <c r="F57" s="42">
        <v>10498</v>
      </c>
      <c r="G57" s="44">
        <f aca="true" t="shared" si="2" ref="G57:G65">(D57/B57*100)</f>
        <v>100.92381123457106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1"/>
    </row>
    <row r="58" spans="1:27" ht="15">
      <c r="A58" s="9" t="s">
        <v>73</v>
      </c>
      <c r="B58" s="42">
        <v>97289</v>
      </c>
      <c r="C58" s="43">
        <v>109894</v>
      </c>
      <c r="D58" s="42">
        <v>77510</v>
      </c>
      <c r="E58" s="43">
        <v>1025</v>
      </c>
      <c r="F58" s="42">
        <v>31359</v>
      </c>
      <c r="G58" s="44">
        <f t="shared" si="2"/>
        <v>79.66984962328732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1"/>
    </row>
    <row r="59" spans="1:27" ht="15">
      <c r="A59" s="9" t="s">
        <v>74</v>
      </c>
      <c r="B59" s="42">
        <v>102781</v>
      </c>
      <c r="C59" s="43">
        <v>124753</v>
      </c>
      <c r="D59" s="42">
        <v>91826</v>
      </c>
      <c r="E59" s="43">
        <v>1724</v>
      </c>
      <c r="F59" s="42">
        <v>31203</v>
      </c>
      <c r="G59" s="44">
        <f t="shared" si="2"/>
        <v>89.34141524211672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1"/>
    </row>
    <row r="60" spans="1:27" ht="15">
      <c r="A60" s="9" t="s">
        <v>75</v>
      </c>
      <c r="B60" s="42">
        <v>129000</v>
      </c>
      <c r="C60" s="43">
        <v>121668</v>
      </c>
      <c r="D60" s="42">
        <v>104717</v>
      </c>
      <c r="E60" s="43">
        <v>872</v>
      </c>
      <c r="F60" s="42">
        <v>16079</v>
      </c>
      <c r="G60" s="44">
        <f t="shared" si="2"/>
        <v>81.17596899224806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1"/>
    </row>
    <row r="61" spans="1:27" ht="15">
      <c r="A61" s="9" t="s">
        <v>76</v>
      </c>
      <c r="B61" s="42">
        <v>99722</v>
      </c>
      <c r="C61" s="43">
        <v>163383</v>
      </c>
      <c r="D61" s="42">
        <v>98361</v>
      </c>
      <c r="E61" s="43">
        <v>847</v>
      </c>
      <c r="F61" s="42">
        <v>64175</v>
      </c>
      <c r="G61" s="44">
        <f t="shared" si="2"/>
        <v>98.63520587232506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1"/>
    </row>
    <row r="62" spans="1:27" ht="15">
      <c r="A62" s="9" t="s">
        <v>77</v>
      </c>
      <c r="B62" s="42">
        <v>109332</v>
      </c>
      <c r="C62" s="43">
        <v>134962</v>
      </c>
      <c r="D62" s="42">
        <v>97200</v>
      </c>
      <c r="E62" s="43">
        <v>939</v>
      </c>
      <c r="F62" s="42">
        <v>36823</v>
      </c>
      <c r="G62" s="44">
        <f t="shared" si="2"/>
        <v>88.90352321369774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1"/>
    </row>
    <row r="63" spans="1:27" ht="15">
      <c r="A63" s="9" t="s">
        <v>78</v>
      </c>
      <c r="B63" s="42">
        <v>122195</v>
      </c>
      <c r="C63" s="43">
        <v>189514</v>
      </c>
      <c r="D63" s="42">
        <v>114717</v>
      </c>
      <c r="E63" s="43">
        <v>1247</v>
      </c>
      <c r="F63" s="42">
        <v>73550</v>
      </c>
      <c r="G63" s="44">
        <f t="shared" si="2"/>
        <v>93.88027333360613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1"/>
    </row>
    <row r="64" spans="1:7" ht="15">
      <c r="A64" s="9" t="s">
        <v>79</v>
      </c>
      <c r="B64" s="42">
        <v>115005</v>
      </c>
      <c r="C64" s="43">
        <v>123065</v>
      </c>
      <c r="D64" s="42">
        <v>95668</v>
      </c>
      <c r="E64" s="43">
        <v>1059</v>
      </c>
      <c r="F64" s="42">
        <v>26338</v>
      </c>
      <c r="G64" s="44">
        <f t="shared" si="2"/>
        <v>83.18594843702448</v>
      </c>
    </row>
    <row r="65" spans="1:7" ht="15">
      <c r="A65" s="51" t="s">
        <v>80</v>
      </c>
      <c r="B65" s="51">
        <f>SUM(B19:B64)</f>
        <v>180569683</v>
      </c>
      <c r="C65" s="51">
        <f>SUM(C19:C64)</f>
        <v>103845889</v>
      </c>
      <c r="D65" s="51">
        <f>SUM(D19:D64)</f>
        <v>96849681</v>
      </c>
      <c r="E65" s="51">
        <f>SUM(E19:E64)</f>
        <v>472451</v>
      </c>
      <c r="F65" s="51">
        <f>SUM(F19:F64)</f>
        <v>6523757</v>
      </c>
      <c r="G65" s="52">
        <f t="shared" si="2"/>
        <v>53.63562664060279</v>
      </c>
    </row>
    <row r="66" spans="1:7" ht="15">
      <c r="A66" s="1"/>
      <c r="B66" s="1"/>
      <c r="C66" s="1"/>
      <c r="D66" s="1"/>
      <c r="E66" s="1"/>
      <c r="F66" s="1"/>
      <c r="G66" s="57"/>
    </row>
    <row r="72" spans="1:4" ht="27.75" customHeight="1">
      <c r="A72" s="62"/>
      <c r="B72" s="62"/>
      <c r="C72" s="62"/>
      <c r="D72" s="62"/>
    </row>
    <row r="73" spans="1:18" ht="40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7">
        <v>1</v>
      </c>
      <c r="P73" s="63" t="s">
        <v>34</v>
      </c>
      <c r="Q73" s="49"/>
      <c r="R73" s="64"/>
    </row>
    <row r="74" spans="1:18" ht="4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7">
        <v>2</v>
      </c>
      <c r="P74" s="63" t="s">
        <v>35</v>
      </c>
      <c r="Q74" s="65"/>
      <c r="R74" s="50"/>
    </row>
    <row r="75" spans="1:18" ht="4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7">
        <v>3</v>
      </c>
      <c r="P75" s="63" t="s">
        <v>36</v>
      </c>
      <c r="Q75" s="65"/>
      <c r="R75" s="50"/>
    </row>
    <row r="76" spans="1:18" ht="4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7">
        <v>4</v>
      </c>
      <c r="P76" s="63" t="s">
        <v>37</v>
      </c>
      <c r="Q76" s="65"/>
      <c r="R76" s="50"/>
    </row>
    <row r="77" spans="1:18" ht="40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7">
        <v>5</v>
      </c>
      <c r="P77" s="63" t="s">
        <v>85</v>
      </c>
      <c r="Q77" s="65"/>
      <c r="R77" s="50"/>
    </row>
    <row r="78" spans="1:18" ht="40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7">
        <v>6</v>
      </c>
      <c r="P78" s="63" t="s">
        <v>38</v>
      </c>
      <c r="Q78" s="65"/>
      <c r="R78" s="50"/>
    </row>
    <row r="79" spans="1:18" ht="4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7">
        <v>7</v>
      </c>
      <c r="P79" s="63" t="s">
        <v>39</v>
      </c>
      <c r="Q79" s="65"/>
      <c r="R79" s="50"/>
    </row>
    <row r="80" spans="1:18" ht="40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7">
        <v>8</v>
      </c>
      <c r="P80" s="63" t="s">
        <v>40</v>
      </c>
      <c r="Q80" s="65"/>
      <c r="R80" s="50"/>
    </row>
    <row r="81" spans="1:18" ht="4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7">
        <v>9</v>
      </c>
      <c r="P81" s="63" t="s">
        <v>41</v>
      </c>
      <c r="Q81" s="65"/>
      <c r="R81" s="50"/>
    </row>
    <row r="82" spans="1:18" ht="40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7">
        <v>10</v>
      </c>
      <c r="P82" s="63" t="s">
        <v>42</v>
      </c>
      <c r="Q82" s="65"/>
      <c r="R82" s="50"/>
    </row>
    <row r="83" spans="1:18" ht="4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7">
        <v>11</v>
      </c>
      <c r="P83" s="63" t="s">
        <v>43</v>
      </c>
      <c r="Q83" s="65"/>
      <c r="R83" s="50"/>
    </row>
    <row r="84" spans="1:18" ht="40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7">
        <v>12</v>
      </c>
      <c r="P84" s="63" t="s">
        <v>44</v>
      </c>
      <c r="Q84" s="65"/>
      <c r="R84" s="50"/>
    </row>
    <row r="85" spans="1:18" ht="40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7">
        <v>13</v>
      </c>
      <c r="P85" s="63" t="s">
        <v>45</v>
      </c>
      <c r="Q85" s="65"/>
      <c r="R85" s="50"/>
    </row>
    <row r="86" spans="1:18" ht="40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7">
        <v>14</v>
      </c>
      <c r="P86" s="63" t="s">
        <v>46</v>
      </c>
      <c r="Q86" s="65"/>
      <c r="R86" s="50"/>
    </row>
    <row r="87" spans="1:18" ht="40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7">
        <v>15</v>
      </c>
      <c r="P87" s="63" t="s">
        <v>47</v>
      </c>
      <c r="Q87" s="65"/>
      <c r="R87" s="50"/>
    </row>
    <row r="88" spans="1:18" ht="40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7">
        <v>16</v>
      </c>
      <c r="P88" s="63" t="s">
        <v>48</v>
      </c>
      <c r="Q88" s="65"/>
      <c r="R88" s="50"/>
    </row>
    <row r="89" spans="1:18" ht="40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7">
        <v>17</v>
      </c>
      <c r="P89" s="63" t="s">
        <v>49</v>
      </c>
      <c r="Q89" s="65"/>
      <c r="R89" s="50"/>
    </row>
    <row r="90" spans="1:18" ht="4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7">
        <v>18</v>
      </c>
      <c r="P90" s="63" t="s">
        <v>50</v>
      </c>
      <c r="Q90" s="65"/>
      <c r="R90" s="50"/>
    </row>
    <row r="91" spans="1:18" ht="40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7">
        <v>19</v>
      </c>
      <c r="P91" s="63" t="s">
        <v>51</v>
      </c>
      <c r="Q91" s="65"/>
      <c r="R91" s="50"/>
    </row>
    <row r="92" spans="1:18" ht="40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7">
        <v>20</v>
      </c>
      <c r="P92" s="63" t="s">
        <v>52</v>
      </c>
      <c r="Q92" s="65"/>
      <c r="R92" s="50"/>
    </row>
    <row r="93" spans="1:18" ht="40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7">
        <v>21</v>
      </c>
      <c r="P93" s="63" t="s">
        <v>53</v>
      </c>
      <c r="Q93" s="65"/>
      <c r="R93" s="50"/>
    </row>
    <row r="94" spans="1:18" ht="40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7">
        <v>22</v>
      </c>
      <c r="P94" s="63" t="s">
        <v>86</v>
      </c>
      <c r="Q94" s="65"/>
      <c r="R94" s="50"/>
    </row>
    <row r="95" spans="1:18" ht="40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7">
        <v>23</v>
      </c>
      <c r="P95" s="63" t="s">
        <v>55</v>
      </c>
      <c r="Q95" s="65"/>
      <c r="R95" s="50"/>
    </row>
    <row r="96" spans="1:18" ht="40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7">
        <v>24</v>
      </c>
      <c r="P96" s="63" t="s">
        <v>56</v>
      </c>
      <c r="Q96" s="65"/>
      <c r="R96" s="50"/>
    </row>
    <row r="97" spans="1:18" ht="4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7">
        <v>25</v>
      </c>
      <c r="P97" s="63" t="s">
        <v>57</v>
      </c>
      <c r="Q97" s="65"/>
      <c r="R97" s="50"/>
    </row>
    <row r="98" spans="1:18" ht="40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7">
        <v>26</v>
      </c>
      <c r="P98" s="63" t="s">
        <v>89</v>
      </c>
      <c r="Q98" s="65"/>
      <c r="R98" s="50"/>
    </row>
    <row r="99" spans="1:18" ht="4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7">
        <v>27</v>
      </c>
      <c r="P99" s="63" t="s">
        <v>88</v>
      </c>
      <c r="Q99" s="65"/>
      <c r="R99" s="50"/>
    </row>
    <row r="100" spans="1:18" ht="40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7">
        <v>28</v>
      </c>
      <c r="P100" s="63" t="s">
        <v>60</v>
      </c>
      <c r="Q100" s="65"/>
      <c r="R100" s="50"/>
    </row>
    <row r="101" spans="1:18" ht="40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7">
        <v>29</v>
      </c>
      <c r="P101" s="63" t="s">
        <v>61</v>
      </c>
      <c r="Q101" s="65"/>
      <c r="R101" s="50"/>
    </row>
    <row r="102" spans="1:18" ht="40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7">
        <v>30</v>
      </c>
      <c r="P102" s="63" t="s">
        <v>62</v>
      </c>
      <c r="Q102" s="65"/>
      <c r="R102" s="50"/>
    </row>
    <row r="103" spans="1:18" ht="40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7">
        <v>31</v>
      </c>
      <c r="P103" s="63" t="s">
        <v>63</v>
      </c>
      <c r="Q103" s="65"/>
      <c r="R103" s="50"/>
    </row>
    <row r="104" spans="1:18" ht="40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7">
        <v>32</v>
      </c>
      <c r="P104" s="63" t="s">
        <v>64</v>
      </c>
      <c r="Q104" s="65"/>
      <c r="R104" s="50"/>
    </row>
    <row r="105" spans="1:18" ht="40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7">
        <v>33</v>
      </c>
      <c r="P105" s="63" t="s">
        <v>66</v>
      </c>
      <c r="Q105" s="65"/>
      <c r="R105" s="50"/>
    </row>
    <row r="106" spans="1:18" ht="40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7">
        <v>34</v>
      </c>
      <c r="P106" s="63" t="s">
        <v>67</v>
      </c>
      <c r="Q106" s="65"/>
      <c r="R106" s="50"/>
    </row>
    <row r="107" spans="1:18" ht="40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7">
        <v>35</v>
      </c>
      <c r="P107" s="63" t="s">
        <v>68</v>
      </c>
      <c r="Q107" s="65"/>
      <c r="R107" s="50"/>
    </row>
    <row r="108" spans="1:18" ht="40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7">
        <v>36</v>
      </c>
      <c r="P108" s="63" t="s">
        <v>69</v>
      </c>
      <c r="Q108" s="65"/>
      <c r="R108" s="50"/>
    </row>
    <row r="109" spans="1:18" ht="40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7">
        <v>37</v>
      </c>
      <c r="P109" s="63" t="s">
        <v>70</v>
      </c>
      <c r="Q109" s="65"/>
      <c r="R109" s="50"/>
    </row>
    <row r="110" spans="1:18" ht="40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7">
        <v>38</v>
      </c>
      <c r="P110" s="63" t="s">
        <v>71</v>
      </c>
      <c r="Q110" s="65"/>
      <c r="R110" s="50"/>
    </row>
    <row r="111" spans="1:18" ht="4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7">
        <v>39</v>
      </c>
      <c r="P111" s="63" t="s">
        <v>72</v>
      </c>
      <c r="Q111" s="65"/>
      <c r="R111" s="50"/>
    </row>
    <row r="112" spans="1:18" ht="40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7">
        <v>40</v>
      </c>
      <c r="P112" s="63" t="s">
        <v>73</v>
      </c>
      <c r="Q112" s="65"/>
      <c r="R112" s="50"/>
    </row>
    <row r="113" spans="1:18" ht="40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7">
        <v>41</v>
      </c>
      <c r="P113" s="63" t="s">
        <v>74</v>
      </c>
      <c r="Q113" s="65"/>
      <c r="R113" s="50"/>
    </row>
    <row r="114" spans="1:18" ht="40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7">
        <v>42</v>
      </c>
      <c r="P114" s="63" t="s">
        <v>75</v>
      </c>
      <c r="Q114" s="65"/>
      <c r="R114" s="50"/>
    </row>
    <row r="115" spans="1:18" ht="40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7">
        <v>43</v>
      </c>
      <c r="P115" s="63" t="s">
        <v>76</v>
      </c>
      <c r="Q115" s="65"/>
      <c r="R115" s="50"/>
    </row>
    <row r="116" spans="1:18" ht="40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7">
        <v>44</v>
      </c>
      <c r="P116" s="63" t="s">
        <v>77</v>
      </c>
      <c r="Q116" s="65"/>
      <c r="R116" s="50"/>
    </row>
    <row r="117" spans="1:18" ht="40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7">
        <v>45</v>
      </c>
      <c r="P117" s="63" t="s">
        <v>78</v>
      </c>
      <c r="Q117" s="65"/>
      <c r="R117" s="50"/>
    </row>
    <row r="118" spans="1:18" ht="40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7">
        <v>46</v>
      </c>
      <c r="P118" s="63" t="s">
        <v>79</v>
      </c>
      <c r="Q118" s="65"/>
      <c r="R118" s="50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53"/>
      <c r="P119" s="51" t="s">
        <v>80</v>
      </c>
      <c r="Q119" s="55"/>
      <c r="R119" s="54"/>
    </row>
  </sheetData>
  <printOptions/>
  <pageMargins left="0.5" right="0.63" top="0.5" bottom="0.63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65"/>
  <sheetViews>
    <sheetView defaultGridColor="0" zoomScale="87" zoomScaleNormal="87" colorId="22" workbookViewId="0" topLeftCell="A1">
      <selection activeCell="A10" sqref="A10"/>
    </sheetView>
  </sheetViews>
  <sheetFormatPr defaultColWidth="9.796875" defaultRowHeight="15"/>
  <cols>
    <col min="1" max="1" width="40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5" ht="15.75">
      <c r="A5" s="3"/>
    </row>
    <row r="6" ht="15.75">
      <c r="A6" s="2" t="s">
        <v>0</v>
      </c>
    </row>
    <row r="7" ht="15.75">
      <c r="A7" s="2" t="s">
        <v>1</v>
      </c>
    </row>
    <row r="8" spans="1:2" ht="15.75">
      <c r="A8" s="3"/>
      <c r="B8" s="2"/>
    </row>
    <row r="9" spans="1:4" ht="15.75">
      <c r="A9" s="1"/>
      <c r="B9" s="2" t="s">
        <v>3</v>
      </c>
      <c r="C9" s="2" t="s">
        <v>4</v>
      </c>
      <c r="D9" s="2"/>
    </row>
    <row r="10" spans="1:4" ht="15.75">
      <c r="A10" s="1"/>
      <c r="B10" s="2"/>
      <c r="C10" s="2"/>
      <c r="D10" s="2"/>
    </row>
    <row r="11" spans="1:7" ht="15">
      <c r="A11" s="5"/>
      <c r="B11" s="5"/>
      <c r="C11" s="5"/>
      <c r="D11" s="1"/>
      <c r="E11" s="5" t="s">
        <v>5</v>
      </c>
      <c r="G11" t="s">
        <v>6</v>
      </c>
    </row>
    <row r="12" spans="1:7" ht="15.75">
      <c r="A12" s="9"/>
      <c r="B12" s="2"/>
      <c r="C12" s="10"/>
      <c r="D12" s="11"/>
      <c r="E12" s="10"/>
      <c r="F12" s="7"/>
      <c r="G12" s="66"/>
    </row>
    <row r="13" spans="1:7" ht="15.75">
      <c r="A13" s="15" t="s">
        <v>9</v>
      </c>
      <c r="B13" s="16"/>
      <c r="C13" s="16"/>
      <c r="D13" s="18"/>
      <c r="E13" s="18"/>
      <c r="F13" s="18"/>
      <c r="G13" s="18"/>
    </row>
    <row r="14" spans="1:7" ht="15.75">
      <c r="A14" s="9"/>
      <c r="B14" s="18">
        <v>610</v>
      </c>
      <c r="C14" s="18">
        <v>610</v>
      </c>
      <c r="D14" s="18"/>
      <c r="E14" s="18">
        <v>610</v>
      </c>
      <c r="F14" s="18">
        <v>610</v>
      </c>
      <c r="G14" s="18"/>
    </row>
    <row r="15" spans="1:7" ht="15.75">
      <c r="A15" s="9"/>
      <c r="B15" s="18" t="s">
        <v>90</v>
      </c>
      <c r="C15" s="18" t="s">
        <v>90</v>
      </c>
      <c r="D15" s="18" t="s">
        <v>91</v>
      </c>
      <c r="E15" s="21"/>
      <c r="F15" s="18"/>
      <c r="G15" s="18" t="s">
        <v>91</v>
      </c>
    </row>
    <row r="16" spans="1:7" ht="15.75">
      <c r="A16" s="9"/>
      <c r="B16" s="18" t="s">
        <v>92</v>
      </c>
      <c r="C16" s="18" t="s">
        <v>93</v>
      </c>
      <c r="D16" s="25"/>
      <c r="E16" s="18" t="s">
        <v>92</v>
      </c>
      <c r="F16" s="18" t="s">
        <v>93</v>
      </c>
      <c r="G16" s="18"/>
    </row>
    <row r="17" spans="1:7" ht="15.75">
      <c r="A17" s="9"/>
      <c r="B17" s="27"/>
      <c r="C17" s="28"/>
      <c r="D17" s="29"/>
      <c r="E17" s="29"/>
      <c r="F17" s="16"/>
      <c r="G17" s="18"/>
    </row>
    <row r="18" spans="1:7" ht="15.75">
      <c r="A18" s="31"/>
      <c r="B18" s="32">
        <v>1</v>
      </c>
      <c r="C18" s="33">
        <v>2</v>
      </c>
      <c r="D18" s="33" t="s">
        <v>94</v>
      </c>
      <c r="E18" s="35">
        <v>4</v>
      </c>
      <c r="F18" s="35">
        <v>5</v>
      </c>
      <c r="G18" s="67" t="s">
        <v>95</v>
      </c>
    </row>
    <row r="19" spans="1:7" ht="15">
      <c r="A19" s="31" t="s">
        <v>34</v>
      </c>
      <c r="B19" s="49">
        <v>33176</v>
      </c>
      <c r="C19" s="59">
        <v>77736</v>
      </c>
      <c r="D19" s="49">
        <f aca="true" t="shared" si="0" ref="D19:D64">(C19-B19)</f>
        <v>44560</v>
      </c>
      <c r="E19" s="68"/>
      <c r="F19" s="49"/>
      <c r="G19" s="68"/>
    </row>
    <row r="20" spans="1:7" ht="15">
      <c r="A20" s="31" t="s">
        <v>35</v>
      </c>
      <c r="B20" s="49">
        <v>438</v>
      </c>
      <c r="C20" s="59">
        <v>1100</v>
      </c>
      <c r="D20" s="49">
        <f t="shared" si="0"/>
        <v>662</v>
      </c>
      <c r="E20" s="68"/>
      <c r="F20" s="49"/>
      <c r="G20" s="68"/>
    </row>
    <row r="21" spans="1:7" ht="15">
      <c r="A21" s="31" t="s">
        <v>36</v>
      </c>
      <c r="B21" s="49">
        <v>12552</v>
      </c>
      <c r="C21" s="59">
        <v>33819</v>
      </c>
      <c r="D21" s="49">
        <f t="shared" si="0"/>
        <v>21267</v>
      </c>
      <c r="E21" s="59"/>
      <c r="F21" s="49"/>
      <c r="G21" s="68"/>
    </row>
    <row r="22" spans="1:7" ht="15">
      <c r="A22" s="31" t="s">
        <v>37</v>
      </c>
      <c r="B22" s="49">
        <v>2761</v>
      </c>
      <c r="C22" s="59">
        <v>6924</v>
      </c>
      <c r="D22" s="49">
        <f t="shared" si="0"/>
        <v>4163</v>
      </c>
      <c r="E22" s="68"/>
      <c r="F22" s="49"/>
      <c r="G22" s="68"/>
    </row>
    <row r="23" spans="1:7" ht="15">
      <c r="A23" s="31" t="s">
        <v>38</v>
      </c>
      <c r="B23" s="49">
        <v>52148</v>
      </c>
      <c r="C23" s="59">
        <v>139002</v>
      </c>
      <c r="D23" s="49">
        <f t="shared" si="0"/>
        <v>86854</v>
      </c>
      <c r="E23" s="59"/>
      <c r="F23" s="49"/>
      <c r="G23" s="68"/>
    </row>
    <row r="24" spans="1:7" ht="15">
      <c r="A24" s="31" t="s">
        <v>39</v>
      </c>
      <c r="B24" s="49">
        <v>8148</v>
      </c>
      <c r="C24" s="59">
        <v>20111</v>
      </c>
      <c r="D24" s="49">
        <f t="shared" si="0"/>
        <v>11963</v>
      </c>
      <c r="E24" s="59"/>
      <c r="F24" s="49"/>
      <c r="G24" s="68"/>
    </row>
    <row r="25" spans="1:7" ht="15">
      <c r="A25" s="31" t="s">
        <v>40</v>
      </c>
      <c r="B25" s="49">
        <v>0</v>
      </c>
      <c r="C25" s="59">
        <v>0</v>
      </c>
      <c r="D25" s="49">
        <f t="shared" si="0"/>
        <v>0</v>
      </c>
      <c r="E25" s="59"/>
      <c r="F25" s="49"/>
      <c r="G25" s="68"/>
    </row>
    <row r="26" spans="1:7" ht="15">
      <c r="A26" s="31" t="s">
        <v>41</v>
      </c>
      <c r="B26" s="49">
        <v>145032</v>
      </c>
      <c r="C26" s="59">
        <v>303328</v>
      </c>
      <c r="D26" s="49">
        <f t="shared" si="0"/>
        <v>158296</v>
      </c>
      <c r="E26" s="59"/>
      <c r="F26" s="49"/>
      <c r="G26" s="68"/>
    </row>
    <row r="27" spans="1:7" ht="15">
      <c r="A27" s="31" t="s">
        <v>42</v>
      </c>
      <c r="B27" s="49">
        <v>0</v>
      </c>
      <c r="C27" s="59">
        <v>1858072</v>
      </c>
      <c r="D27" s="49">
        <f t="shared" si="0"/>
        <v>1858072</v>
      </c>
      <c r="E27" s="59">
        <v>702423</v>
      </c>
      <c r="F27" s="49">
        <v>1858072</v>
      </c>
      <c r="G27" s="59">
        <f>(F27-E27)</f>
        <v>1155649</v>
      </c>
    </row>
    <row r="28" spans="1:7" ht="15">
      <c r="A28" s="31" t="s">
        <v>43</v>
      </c>
      <c r="B28" s="49">
        <v>904566</v>
      </c>
      <c r="C28" s="59">
        <v>2229861</v>
      </c>
      <c r="D28" s="49">
        <f t="shared" si="0"/>
        <v>1325295</v>
      </c>
      <c r="E28" s="59">
        <v>864510</v>
      </c>
      <c r="F28" s="49">
        <v>2131908</v>
      </c>
      <c r="G28" s="59">
        <f>(F28-E28)</f>
        <v>1267398</v>
      </c>
    </row>
    <row r="29" spans="1:7" ht="15">
      <c r="A29" s="31" t="s">
        <v>44</v>
      </c>
      <c r="B29" s="49">
        <v>286519</v>
      </c>
      <c r="C29" s="59">
        <v>717872</v>
      </c>
      <c r="D29" s="49">
        <f t="shared" si="0"/>
        <v>431353</v>
      </c>
      <c r="E29" s="59">
        <v>153544</v>
      </c>
      <c r="F29" s="49">
        <v>384860</v>
      </c>
      <c r="G29" s="59">
        <f>(F29-E29)</f>
        <v>231316</v>
      </c>
    </row>
    <row r="30" spans="1:7" ht="15">
      <c r="A30" s="31" t="s">
        <v>45</v>
      </c>
      <c r="B30" s="49">
        <v>294451</v>
      </c>
      <c r="C30" s="59">
        <v>745232</v>
      </c>
      <c r="D30" s="49">
        <f t="shared" si="0"/>
        <v>450781</v>
      </c>
      <c r="E30" s="59"/>
      <c r="F30" s="49"/>
      <c r="G30" s="68"/>
    </row>
    <row r="31" spans="1:7" ht="15">
      <c r="A31" s="31" t="s">
        <v>46</v>
      </c>
      <c r="B31" s="49">
        <v>2739</v>
      </c>
      <c r="C31" s="59">
        <v>6643</v>
      </c>
      <c r="D31" s="49">
        <f t="shared" si="0"/>
        <v>3904</v>
      </c>
      <c r="E31" s="59"/>
      <c r="F31" s="49"/>
      <c r="G31" s="68"/>
    </row>
    <row r="32" spans="1:7" ht="15">
      <c r="A32" s="31" t="s">
        <v>47</v>
      </c>
      <c r="B32" s="49">
        <v>32645</v>
      </c>
      <c r="C32" s="59">
        <v>82156</v>
      </c>
      <c r="D32" s="49">
        <f t="shared" si="0"/>
        <v>49511</v>
      </c>
      <c r="E32" s="59"/>
      <c r="F32" s="49"/>
      <c r="G32" s="68"/>
    </row>
    <row r="33" spans="1:7" ht="15">
      <c r="A33" s="31" t="s">
        <v>48</v>
      </c>
      <c r="B33" s="49">
        <v>448181</v>
      </c>
      <c r="C33" s="59">
        <v>1125624</v>
      </c>
      <c r="D33" s="49">
        <f t="shared" si="0"/>
        <v>677443</v>
      </c>
      <c r="E33" s="59"/>
      <c r="F33" s="49"/>
      <c r="G33" s="68"/>
    </row>
    <row r="34" spans="1:7" ht="15">
      <c r="A34" s="31" t="s">
        <v>49</v>
      </c>
      <c r="B34" s="49">
        <v>114456</v>
      </c>
      <c r="C34" s="59">
        <v>273541</v>
      </c>
      <c r="D34" s="49">
        <f t="shared" si="0"/>
        <v>159085</v>
      </c>
      <c r="E34" s="59"/>
      <c r="F34" s="49"/>
      <c r="G34" s="68"/>
    </row>
    <row r="35" spans="1:7" ht="15">
      <c r="A35" s="31" t="s">
        <v>50</v>
      </c>
      <c r="B35" s="49">
        <v>16833</v>
      </c>
      <c r="C35" s="59">
        <v>40614</v>
      </c>
      <c r="D35" s="49">
        <f t="shared" si="0"/>
        <v>23781</v>
      </c>
      <c r="E35" s="59"/>
      <c r="F35" s="49"/>
      <c r="G35" s="68"/>
    </row>
    <row r="36" spans="1:7" ht="15">
      <c r="A36" s="31" t="s">
        <v>51</v>
      </c>
      <c r="B36" s="49">
        <v>8006</v>
      </c>
      <c r="C36" s="59">
        <v>18794</v>
      </c>
      <c r="D36" s="49">
        <f t="shared" si="0"/>
        <v>10788</v>
      </c>
      <c r="E36" s="59"/>
      <c r="F36" s="49"/>
      <c r="G36" s="68"/>
    </row>
    <row r="37" spans="1:7" ht="15">
      <c r="A37" s="31" t="s">
        <v>52</v>
      </c>
      <c r="B37" s="49">
        <v>41805</v>
      </c>
      <c r="C37" s="59">
        <v>102891</v>
      </c>
      <c r="D37" s="49">
        <f t="shared" si="0"/>
        <v>61086</v>
      </c>
      <c r="E37" s="59"/>
      <c r="F37" s="49"/>
      <c r="G37" s="68"/>
    </row>
    <row r="38" spans="1:7" ht="15">
      <c r="A38" s="31" t="s">
        <v>53</v>
      </c>
      <c r="B38" s="49">
        <v>63716</v>
      </c>
      <c r="C38" s="59">
        <v>159332</v>
      </c>
      <c r="D38" s="49">
        <f t="shared" si="0"/>
        <v>95616</v>
      </c>
      <c r="E38" s="59"/>
      <c r="F38" s="49"/>
      <c r="G38" s="68"/>
    </row>
    <row r="39" spans="1:7" ht="15">
      <c r="A39" s="31" t="s">
        <v>54</v>
      </c>
      <c r="B39" s="49">
        <v>5054</v>
      </c>
      <c r="C39" s="59">
        <v>12477</v>
      </c>
      <c r="D39" s="49">
        <f t="shared" si="0"/>
        <v>7423</v>
      </c>
      <c r="E39" s="59"/>
      <c r="F39" s="49"/>
      <c r="G39" s="68"/>
    </row>
    <row r="40" spans="1:7" ht="15">
      <c r="A40" s="31" t="s">
        <v>55</v>
      </c>
      <c r="B40" s="49">
        <v>164560</v>
      </c>
      <c r="C40" s="59">
        <v>401695</v>
      </c>
      <c r="D40" s="49">
        <f t="shared" si="0"/>
        <v>237135</v>
      </c>
      <c r="E40" s="59"/>
      <c r="F40" s="49"/>
      <c r="G40" s="68"/>
    </row>
    <row r="41" spans="1:7" ht="15">
      <c r="A41" s="31" t="s">
        <v>56</v>
      </c>
      <c r="B41" s="49">
        <v>9585</v>
      </c>
      <c r="C41" s="59">
        <v>23981</v>
      </c>
      <c r="D41" s="49">
        <f t="shared" si="0"/>
        <v>14396</v>
      </c>
      <c r="E41" s="59"/>
      <c r="F41" s="49"/>
      <c r="G41" s="68"/>
    </row>
    <row r="42" spans="1:7" ht="15">
      <c r="A42" s="31" t="s">
        <v>57</v>
      </c>
      <c r="B42" s="49">
        <v>26845</v>
      </c>
      <c r="C42" s="59">
        <v>63213</v>
      </c>
      <c r="D42" s="49">
        <f t="shared" si="0"/>
        <v>36368</v>
      </c>
      <c r="E42" s="59"/>
      <c r="F42" s="49"/>
      <c r="G42" s="68"/>
    </row>
    <row r="43" spans="1:7" ht="15">
      <c r="A43" s="31" t="s">
        <v>59</v>
      </c>
      <c r="B43" s="49">
        <v>2903</v>
      </c>
      <c r="C43" s="59">
        <v>6230</v>
      </c>
      <c r="D43" s="49">
        <f t="shared" si="0"/>
        <v>3327</v>
      </c>
      <c r="E43" s="59"/>
      <c r="F43" s="49"/>
      <c r="G43" s="68"/>
    </row>
    <row r="44" spans="1:7" ht="15">
      <c r="A44" s="31" t="s">
        <v>60</v>
      </c>
      <c r="B44" s="49">
        <v>2636</v>
      </c>
      <c r="C44" s="59">
        <v>7176</v>
      </c>
      <c r="D44" s="49">
        <f t="shared" si="0"/>
        <v>4540</v>
      </c>
      <c r="E44" s="59"/>
      <c r="F44" s="49"/>
      <c r="G44" s="68"/>
    </row>
    <row r="45" spans="1:7" ht="15">
      <c r="A45" s="31" t="s">
        <v>61</v>
      </c>
      <c r="B45" s="49">
        <v>3563</v>
      </c>
      <c r="C45" s="59">
        <v>10347</v>
      </c>
      <c r="D45" s="49">
        <f t="shared" si="0"/>
        <v>6784</v>
      </c>
      <c r="E45" s="59"/>
      <c r="F45" s="49"/>
      <c r="G45" s="68"/>
    </row>
    <row r="46" spans="1:7" ht="15">
      <c r="A46" s="31" t="s">
        <v>62</v>
      </c>
      <c r="B46" s="49">
        <v>5021</v>
      </c>
      <c r="C46" s="59">
        <v>12397</v>
      </c>
      <c r="D46" s="49">
        <f t="shared" si="0"/>
        <v>7376</v>
      </c>
      <c r="E46" s="59"/>
      <c r="F46" s="49"/>
      <c r="G46" s="68"/>
    </row>
    <row r="47" spans="1:7" ht="15">
      <c r="A47" s="31" t="s">
        <v>63</v>
      </c>
      <c r="B47" s="49">
        <v>2071</v>
      </c>
      <c r="C47" s="59">
        <v>4979</v>
      </c>
      <c r="D47" s="49">
        <f t="shared" si="0"/>
        <v>2908</v>
      </c>
      <c r="E47" s="59"/>
      <c r="F47" s="49"/>
      <c r="G47" s="68"/>
    </row>
    <row r="48" spans="1:7" ht="15">
      <c r="A48" s="31" t="s">
        <v>64</v>
      </c>
      <c r="B48" s="49">
        <v>5099</v>
      </c>
      <c r="C48" s="59">
        <v>12399</v>
      </c>
      <c r="D48" s="49">
        <f t="shared" si="0"/>
        <v>7300</v>
      </c>
      <c r="E48" s="59"/>
      <c r="F48" s="49"/>
      <c r="G48" s="68"/>
    </row>
    <row r="49" spans="1:7" ht="15">
      <c r="A49" s="31" t="s">
        <v>65</v>
      </c>
      <c r="B49" s="49">
        <v>8139</v>
      </c>
      <c r="C49" s="59">
        <v>20846</v>
      </c>
      <c r="D49" s="49">
        <f t="shared" si="0"/>
        <v>12707</v>
      </c>
      <c r="E49" s="59"/>
      <c r="F49" s="49"/>
      <c r="G49" s="68"/>
    </row>
    <row r="50" spans="1:7" ht="15">
      <c r="A50" s="31" t="s">
        <v>66</v>
      </c>
      <c r="B50" s="49">
        <v>0</v>
      </c>
      <c r="C50" s="59">
        <v>0</v>
      </c>
      <c r="D50" s="49">
        <f t="shared" si="0"/>
        <v>0</v>
      </c>
      <c r="E50" s="59"/>
      <c r="F50" s="49"/>
      <c r="G50" s="68"/>
    </row>
    <row r="51" spans="1:7" ht="15">
      <c r="A51" s="31" t="s">
        <v>67</v>
      </c>
      <c r="B51" s="49">
        <v>549</v>
      </c>
      <c r="C51" s="59">
        <v>1531</v>
      </c>
      <c r="D51" s="49">
        <f t="shared" si="0"/>
        <v>982</v>
      </c>
      <c r="E51" s="59"/>
      <c r="F51" s="49"/>
      <c r="G51" s="68"/>
    </row>
    <row r="52" spans="1:7" ht="15">
      <c r="A52" s="31" t="s">
        <v>68</v>
      </c>
      <c r="B52" s="49">
        <v>47631</v>
      </c>
      <c r="C52" s="59">
        <v>110142</v>
      </c>
      <c r="D52" s="49">
        <f t="shared" si="0"/>
        <v>62511</v>
      </c>
      <c r="E52" s="59"/>
      <c r="F52" s="49"/>
      <c r="G52" s="68"/>
    </row>
    <row r="53" spans="1:7" ht="15">
      <c r="A53" s="31" t="s">
        <v>69</v>
      </c>
      <c r="B53" s="49">
        <v>0</v>
      </c>
      <c r="C53" s="59">
        <v>0</v>
      </c>
      <c r="D53" s="49">
        <f t="shared" si="0"/>
        <v>0</v>
      </c>
      <c r="E53" s="59"/>
      <c r="F53" s="49"/>
      <c r="G53" s="68"/>
    </row>
    <row r="54" spans="1:7" ht="15">
      <c r="A54" s="31" t="s">
        <v>70</v>
      </c>
      <c r="B54" s="49">
        <v>0</v>
      </c>
      <c r="C54" s="59">
        <v>0</v>
      </c>
      <c r="D54" s="49">
        <f t="shared" si="0"/>
        <v>0</v>
      </c>
      <c r="E54" s="59"/>
      <c r="F54" s="49"/>
      <c r="G54" s="68"/>
    </row>
    <row r="55" spans="1:7" ht="15">
      <c r="A55" s="31" t="s">
        <v>71</v>
      </c>
      <c r="B55" s="49">
        <v>0</v>
      </c>
      <c r="C55" s="59">
        <v>0</v>
      </c>
      <c r="D55" s="49">
        <f t="shared" si="0"/>
        <v>0</v>
      </c>
      <c r="E55" s="59"/>
      <c r="F55" s="49"/>
      <c r="G55" s="68"/>
    </row>
    <row r="56" spans="1:7" ht="15">
      <c r="A56" s="31" t="s">
        <v>72</v>
      </c>
      <c r="B56" s="49">
        <v>306317</v>
      </c>
      <c r="C56" s="59">
        <v>768296</v>
      </c>
      <c r="D56" s="49">
        <f t="shared" si="0"/>
        <v>461979</v>
      </c>
      <c r="E56" s="59"/>
      <c r="F56" s="49"/>
      <c r="G56" s="68"/>
    </row>
    <row r="57" spans="1:7" ht="15">
      <c r="A57" s="31" t="s">
        <v>73</v>
      </c>
      <c r="B57" s="49">
        <v>272120</v>
      </c>
      <c r="C57" s="59">
        <v>689189</v>
      </c>
      <c r="D57" s="49">
        <f t="shared" si="0"/>
        <v>417069</v>
      </c>
      <c r="E57" s="59"/>
      <c r="F57" s="49"/>
      <c r="G57" s="68"/>
    </row>
    <row r="58" spans="1:7" ht="15">
      <c r="A58" s="31" t="s">
        <v>74</v>
      </c>
      <c r="B58" s="49">
        <v>295468</v>
      </c>
      <c r="C58" s="59">
        <v>749119</v>
      </c>
      <c r="D58" s="49">
        <f t="shared" si="0"/>
        <v>453651</v>
      </c>
      <c r="E58" s="59"/>
      <c r="F58" s="49"/>
      <c r="G58" s="68"/>
    </row>
    <row r="59" spans="1:7" ht="15">
      <c r="A59" s="31" t="s">
        <v>75</v>
      </c>
      <c r="B59" s="49">
        <v>331726</v>
      </c>
      <c r="C59" s="59">
        <v>841489</v>
      </c>
      <c r="D59" s="49">
        <f t="shared" si="0"/>
        <v>509763</v>
      </c>
      <c r="E59" s="59"/>
      <c r="F59" s="49"/>
      <c r="G59" s="68"/>
    </row>
    <row r="60" spans="1:7" ht="15">
      <c r="A60" s="31" t="s">
        <v>76</v>
      </c>
      <c r="B60" s="49">
        <v>353686</v>
      </c>
      <c r="C60" s="59">
        <v>880786</v>
      </c>
      <c r="D60" s="49">
        <f t="shared" si="0"/>
        <v>527100</v>
      </c>
      <c r="E60" s="59"/>
      <c r="F60" s="49"/>
      <c r="G60" s="68"/>
    </row>
    <row r="61" spans="1:7" ht="15">
      <c r="A61" s="31" t="s">
        <v>77</v>
      </c>
      <c r="B61" s="49">
        <v>374596</v>
      </c>
      <c r="C61" s="59">
        <v>937580</v>
      </c>
      <c r="D61" s="49">
        <f t="shared" si="0"/>
        <v>562984</v>
      </c>
      <c r="E61" s="59"/>
      <c r="F61" s="49"/>
      <c r="G61" s="68"/>
    </row>
    <row r="62" spans="1:7" ht="15">
      <c r="A62" s="31" t="s">
        <v>78</v>
      </c>
      <c r="B62" s="49">
        <v>432627</v>
      </c>
      <c r="C62" s="59">
        <v>1046078</v>
      </c>
      <c r="D62" s="49">
        <f t="shared" si="0"/>
        <v>613451</v>
      </c>
      <c r="E62" s="59"/>
      <c r="F62" s="49"/>
      <c r="G62" s="68"/>
    </row>
    <row r="63" spans="1:7" ht="15">
      <c r="A63" s="31" t="s">
        <v>79</v>
      </c>
      <c r="B63" s="49">
        <v>413139</v>
      </c>
      <c r="C63" s="59">
        <v>1023832</v>
      </c>
      <c r="D63" s="49">
        <f t="shared" si="0"/>
        <v>610693</v>
      </c>
      <c r="E63" s="59"/>
      <c r="F63" s="49"/>
      <c r="G63" s="68"/>
    </row>
    <row r="64" spans="1:7" ht="15">
      <c r="A64" s="51" t="s">
        <v>80</v>
      </c>
      <c r="B64" s="51">
        <f>SUM(B19:B63)</f>
        <v>5531507</v>
      </c>
      <c r="C64" s="51">
        <f>SUM(C19:C63)</f>
        <v>15566434</v>
      </c>
      <c r="D64" s="53">
        <f t="shared" si="0"/>
        <v>10034927</v>
      </c>
      <c r="E64" s="51">
        <f>SUM(E19:E63)</f>
        <v>1720477</v>
      </c>
      <c r="F64" s="51">
        <f>SUM(F19:F63)</f>
        <v>4374840</v>
      </c>
      <c r="G64" s="53">
        <f>(F64-E64)</f>
        <v>2654363</v>
      </c>
    </row>
    <row r="65" spans="1:7" ht="15">
      <c r="A65" s="1"/>
      <c r="B65" s="1"/>
      <c r="C65" s="1"/>
      <c r="D65" s="1"/>
      <c r="E65" s="1"/>
      <c r="F65" s="1"/>
      <c r="G65" s="57"/>
    </row>
  </sheetData>
  <printOptions/>
  <pageMargins left="0.5" right="0.63" top="0.5" bottom="0.63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2001-08-06T06:29:31Z</dcterms:created>
  <dcterms:modified xsi:type="dcterms:W3CDTF">2001-08-06T06:29:31Z</dcterms:modified>
  <cp:category/>
  <cp:version/>
  <cp:contentType/>
  <cp:contentStatus/>
</cp:coreProperties>
</file>