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2175" windowWidth="9360" windowHeight="49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<sst xmlns="http://schemas.openxmlformats.org/spreadsheetml/2006/main" count="30" uniqueCount="22">
  <si>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Rok</t>
  </si>
  <si>
    <t>Bratislavský</t>
  </si>
  <si>
    <t>Trnavský</t>
  </si>
  <si>
    <t>Trenčiansky</t>
  </si>
  <si>
    <t>Nitriansky</t>
  </si>
  <si>
    <t>Žilinský</t>
  </si>
  <si>
    <t>Prešovský</t>
  </si>
  <si>
    <t>Košický</t>
  </si>
  <si>
    <t>Počet pracovných úrazov</t>
  </si>
  <si>
    <t>Počet dní PN pre PÚ</t>
  </si>
  <si>
    <t>Početnosť PÚ na 100 zamestnan.</t>
  </si>
  <si>
    <t>Priemerné percento PN pre PÚ</t>
  </si>
  <si>
    <t>Počet dní PN na 1 PÚ</t>
  </si>
  <si>
    <t>Priemerný denný stav PN pre PÚ</t>
  </si>
  <si>
    <t>Počet SPÚ</t>
  </si>
  <si>
    <t>Početnosť SPÚ na 100 000 zamestnancov</t>
  </si>
  <si>
    <t>Kraj</t>
  </si>
  <si>
    <t>Banskobystrický</t>
  </si>
  <si>
    <t>Agregácia za SR</t>
  </si>
  <si>
    <t>Priemerný počet zamestnan.</t>
  </si>
  <si>
    <t>Prehľad ukazovateľov pracovnej úrazovosti v SR podľa krajov za rok 2002 v porovnaní s rokom 2001</t>
  </si>
  <si>
    <t>02/01 v %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</si>
</sst>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_(* #,##0.0_);_(* \(#,##0.0\);_(* &quot;-&quot;_);_(@_)"/>
    <numFmt numFmtId="174" formatCode="_(* #,##0.00_);_(* \(#,##0.00\);_(* &quot;-&quot;_);_(@_)"/>
    <numFmt numFmtId="175" formatCode="0.0000"/>
    <numFmt numFmtId="176" formatCode="#,##0.000_);[Red]\(#,##0.000\)"/>
    <numFmt numFmtId="177" formatCode="#,##0.0000_);[Red]\(#,##0.0000\)"/>
    <numFmt numFmtId="178" formatCode="_-* #\ ###\ ##0"/>
    <numFmt numFmtId="179" formatCode="#,##0.000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3" fontId="5" fillId="0" borderId="3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179" fontId="5" fillId="0" borderId="3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4" fontId="5" fillId="0" borderId="6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0">
      <selection activeCell="E20" sqref="E20"/>
    </sheetView>
  </sheetViews>
  <sheetFormatPr defaultColWidth="9.00390625" defaultRowHeight="12.75"/>
  <cols>
    <col min="1" max="1" width="17.625" style="3" customWidth="1"/>
    <col min="2" max="2" width="13.00390625" style="3" customWidth="1"/>
    <col min="3" max="3" width="14.00390625" style="3" customWidth="1"/>
    <col min="4" max="4" width="12.00390625" style="3" customWidth="1"/>
    <col min="5" max="5" width="10.625" style="3" customWidth="1"/>
    <col min="6" max="6" width="13.00390625" style="3" customWidth="1"/>
    <col min="7" max="7" width="12.125" style="3" customWidth="1"/>
    <col min="8" max="8" width="12.25390625" style="3" customWidth="1"/>
    <col min="9" max="9" width="10.75390625" style="3" customWidth="1"/>
    <col min="10" max="10" width="8.00390625" style="3" customWidth="1"/>
    <col min="11" max="11" width="15.125" style="3" customWidth="1"/>
    <col min="12" max="16384" width="9.125" style="3" customWidth="1"/>
  </cols>
  <sheetData>
    <row r="1" spans="1:11" ht="17.25" customHeight="1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9.7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32" t="s">
        <v>16</v>
      </c>
      <c r="B3" s="34" t="s">
        <v>0</v>
      </c>
      <c r="C3" s="23" t="s">
        <v>19</v>
      </c>
      <c r="D3" s="23" t="s">
        <v>8</v>
      </c>
      <c r="E3" s="23" t="s">
        <v>9</v>
      </c>
      <c r="F3" s="23" t="s">
        <v>10</v>
      </c>
      <c r="G3" s="23" t="s">
        <v>11</v>
      </c>
      <c r="H3" s="23" t="s">
        <v>12</v>
      </c>
      <c r="I3" s="23" t="s">
        <v>13</v>
      </c>
      <c r="J3" s="23" t="s">
        <v>14</v>
      </c>
      <c r="K3" s="26" t="s">
        <v>15</v>
      </c>
    </row>
    <row r="4" spans="1:11" ht="15.75" customHeight="1">
      <c r="A4" s="30"/>
      <c r="B4" s="35"/>
      <c r="C4" s="24"/>
      <c r="D4" s="24"/>
      <c r="E4" s="24"/>
      <c r="F4" s="24"/>
      <c r="G4" s="24"/>
      <c r="H4" s="24"/>
      <c r="I4" s="24"/>
      <c r="J4" s="24"/>
      <c r="K4" s="27"/>
    </row>
    <row r="5" spans="1:11" ht="15.75" customHeight="1" thickBot="1">
      <c r="A5" s="33"/>
      <c r="B5" s="36"/>
      <c r="C5" s="25"/>
      <c r="D5" s="25"/>
      <c r="E5" s="25"/>
      <c r="F5" s="25"/>
      <c r="G5" s="25"/>
      <c r="H5" s="25"/>
      <c r="I5" s="25"/>
      <c r="J5" s="25"/>
      <c r="K5" s="28"/>
    </row>
    <row r="6" spans="1:11" ht="15" customHeight="1" thickTop="1">
      <c r="A6" s="29" t="s">
        <v>1</v>
      </c>
      <c r="B6" s="5">
        <v>2002</v>
      </c>
      <c r="C6" s="6">
        <v>392800</v>
      </c>
      <c r="D6" s="6">
        <v>2368</v>
      </c>
      <c r="E6" s="6">
        <v>96302</v>
      </c>
      <c r="F6" s="7">
        <f>(D6/C6)*100</f>
        <v>0.6028513238289205</v>
      </c>
      <c r="G6" s="8">
        <f>(E6*100)/(C6*365)</f>
        <v>0.06716932176436125</v>
      </c>
      <c r="H6" s="7">
        <f>E6/D6</f>
        <v>40.66807432432432</v>
      </c>
      <c r="I6" s="6">
        <f>E6/365</f>
        <v>263.84109589041094</v>
      </c>
      <c r="J6" s="9">
        <v>11</v>
      </c>
      <c r="K6" s="10">
        <f>(J6/C6)*100000</f>
        <v>2.80040733197556</v>
      </c>
    </row>
    <row r="7" spans="1:11" ht="15" customHeight="1">
      <c r="A7" s="30"/>
      <c r="B7" s="5">
        <v>2001</v>
      </c>
      <c r="C7" s="6">
        <v>418544</v>
      </c>
      <c r="D7" s="6">
        <v>2558</v>
      </c>
      <c r="E7" s="6">
        <v>106441</v>
      </c>
      <c r="F7" s="7">
        <f>(D7/C7)*100</f>
        <v>0.6111663289881112</v>
      </c>
      <c r="G7" s="8">
        <f>(E7*100)/(C7*365)</f>
        <v>0.06967467651721009</v>
      </c>
      <c r="H7" s="7">
        <f>E7/D7</f>
        <v>41.61102423768569</v>
      </c>
      <c r="I7" s="6">
        <f>E7/365</f>
        <v>291.6191780821918</v>
      </c>
      <c r="J7" s="9">
        <v>21</v>
      </c>
      <c r="K7" s="10">
        <f>(J7/C7)*100000</f>
        <v>5.017393631255017</v>
      </c>
    </row>
    <row r="8" spans="1:11" ht="15" customHeight="1" thickBot="1">
      <c r="A8" s="31"/>
      <c r="B8" s="11" t="s">
        <v>21</v>
      </c>
      <c r="C8" s="12">
        <f aca="true" t="shared" si="0" ref="C8:K8">(C6/C7)*100</f>
        <v>93.84915325509385</v>
      </c>
      <c r="D8" s="12">
        <f t="shared" si="0"/>
        <v>92.57232212666146</v>
      </c>
      <c r="E8" s="12">
        <f t="shared" si="0"/>
        <v>90.47453518850818</v>
      </c>
      <c r="F8" s="12">
        <f t="shared" si="0"/>
        <v>98.63948572347603</v>
      </c>
      <c r="G8" s="12">
        <f t="shared" si="0"/>
        <v>96.40421042754322</v>
      </c>
      <c r="H8" s="12">
        <f t="shared" si="0"/>
        <v>97.73389400853208</v>
      </c>
      <c r="I8" s="12">
        <f t="shared" si="0"/>
        <v>90.47453518850817</v>
      </c>
      <c r="J8" s="12">
        <f t="shared" si="0"/>
        <v>52.38095238095239</v>
      </c>
      <c r="K8" s="13">
        <f t="shared" si="0"/>
        <v>55.81398506449422</v>
      </c>
    </row>
    <row r="9" spans="1:11" ht="15" customHeight="1">
      <c r="A9" s="32" t="s">
        <v>2</v>
      </c>
      <c r="B9" s="5">
        <v>2002</v>
      </c>
      <c r="C9" s="14">
        <v>192291</v>
      </c>
      <c r="D9" s="14">
        <v>2021</v>
      </c>
      <c r="E9" s="14">
        <v>83757</v>
      </c>
      <c r="F9" s="7">
        <f>(D9/C9)*100</f>
        <v>1.051011227774571</v>
      </c>
      <c r="G9" s="8">
        <f>(E9*100)/(C9*365)</f>
        <v>0.11933539940855907</v>
      </c>
      <c r="H9" s="7">
        <f>E9/D9</f>
        <v>41.44334487877288</v>
      </c>
      <c r="I9" s="6">
        <f>E9/365</f>
        <v>229.47123287671232</v>
      </c>
      <c r="J9" s="14">
        <v>6</v>
      </c>
      <c r="K9" s="10">
        <f>(J9/C9)*100000</f>
        <v>3.120270839508869</v>
      </c>
    </row>
    <row r="10" spans="1:11" ht="15" customHeight="1">
      <c r="A10" s="30"/>
      <c r="B10" s="5">
        <v>2001</v>
      </c>
      <c r="C10" s="14">
        <v>192878</v>
      </c>
      <c r="D10" s="14">
        <v>2309</v>
      </c>
      <c r="E10" s="14">
        <v>86071</v>
      </c>
      <c r="F10" s="7">
        <f>(D10/C10)*100</f>
        <v>1.1971297918891735</v>
      </c>
      <c r="G10" s="8">
        <f>(E10*100)/(C10*365)</f>
        <v>0.12225912696321488</v>
      </c>
      <c r="H10" s="7">
        <f>E10/D10</f>
        <v>37.27631009094846</v>
      </c>
      <c r="I10" s="6">
        <f>E10/365</f>
        <v>235.81095890410958</v>
      </c>
      <c r="J10" s="14">
        <v>5</v>
      </c>
      <c r="K10" s="10">
        <f>(J10/C10)*100000</f>
        <v>2.5923122388245416</v>
      </c>
    </row>
    <row r="11" spans="1:11" ht="15" customHeight="1" thickBot="1">
      <c r="A11" s="31"/>
      <c r="B11" s="11" t="s">
        <v>21</v>
      </c>
      <c r="C11" s="12">
        <f aca="true" t="shared" si="1" ref="C11:K11">(C9/C10)*100</f>
        <v>99.695662543162</v>
      </c>
      <c r="D11" s="12">
        <f t="shared" si="1"/>
        <v>87.52706799480295</v>
      </c>
      <c r="E11" s="12">
        <f t="shared" si="1"/>
        <v>97.3115218830965</v>
      </c>
      <c r="F11" s="12">
        <f t="shared" si="1"/>
        <v>87.79425880931299</v>
      </c>
      <c r="G11" s="12">
        <f t="shared" si="1"/>
        <v>97.60858135725483</v>
      </c>
      <c r="H11" s="12">
        <f t="shared" si="1"/>
        <v>111.17877487781782</v>
      </c>
      <c r="I11" s="12">
        <f t="shared" si="1"/>
        <v>97.3115218830965</v>
      </c>
      <c r="J11" s="12">
        <f t="shared" si="1"/>
        <v>120</v>
      </c>
      <c r="K11" s="13">
        <f t="shared" si="1"/>
        <v>120.36631979655834</v>
      </c>
    </row>
    <row r="12" spans="1:11" ht="15" customHeight="1">
      <c r="A12" s="32" t="s">
        <v>3</v>
      </c>
      <c r="B12" s="5">
        <v>2002</v>
      </c>
      <c r="C12" s="14">
        <v>221735</v>
      </c>
      <c r="D12" s="14">
        <v>2956</v>
      </c>
      <c r="E12" s="14">
        <v>107557</v>
      </c>
      <c r="F12" s="7">
        <f>(D12/C12)*100</f>
        <v>1.3331228718966333</v>
      </c>
      <c r="G12" s="8">
        <f>(E12*100)/(C12*365)</f>
        <v>0.13289589479728825</v>
      </c>
      <c r="H12" s="7">
        <f>E12/D12</f>
        <v>36.38599458728011</v>
      </c>
      <c r="I12" s="6">
        <f>E12/365</f>
        <v>294.6767123287671</v>
      </c>
      <c r="J12" s="14">
        <v>10</v>
      </c>
      <c r="K12" s="10">
        <f>(J12/C12)*100000</f>
        <v>4.509887929284957</v>
      </c>
    </row>
    <row r="13" spans="1:11" ht="15" customHeight="1">
      <c r="A13" s="30"/>
      <c r="B13" s="5">
        <v>2001</v>
      </c>
      <c r="C13" s="14">
        <v>225178</v>
      </c>
      <c r="D13" s="14">
        <v>3058</v>
      </c>
      <c r="E13" s="14">
        <v>111150</v>
      </c>
      <c r="F13" s="7">
        <f>(D13/C13)*100</f>
        <v>1.3580367531463997</v>
      </c>
      <c r="G13" s="8">
        <f>(E13*100)/(C13*365)</f>
        <v>0.13523547946300504</v>
      </c>
      <c r="H13" s="7">
        <f>E13/D13</f>
        <v>36.34728580771746</v>
      </c>
      <c r="I13" s="6">
        <f>E13/365</f>
        <v>304.52054794520546</v>
      </c>
      <c r="J13" s="14">
        <v>7</v>
      </c>
      <c r="K13" s="10">
        <f>(J13/C13)*100000</f>
        <v>3.108651822114061</v>
      </c>
    </row>
    <row r="14" spans="1:11" ht="15" customHeight="1" thickBot="1">
      <c r="A14" s="31"/>
      <c r="B14" s="11" t="s">
        <v>21</v>
      </c>
      <c r="C14" s="12">
        <f aca="true" t="shared" si="2" ref="C14:K14">(C12/C13)*100</f>
        <v>98.47098739663733</v>
      </c>
      <c r="D14" s="12">
        <f t="shared" si="2"/>
        <v>96.66448659254414</v>
      </c>
      <c r="E14" s="12">
        <f t="shared" si="2"/>
        <v>96.76743139901035</v>
      </c>
      <c r="F14" s="12">
        <f t="shared" si="2"/>
        <v>98.16544867493135</v>
      </c>
      <c r="G14" s="12">
        <f t="shared" si="2"/>
        <v>98.269991961424</v>
      </c>
      <c r="H14" s="12">
        <f t="shared" si="2"/>
        <v>100.10649702915211</v>
      </c>
      <c r="I14" s="12">
        <f t="shared" si="2"/>
        <v>96.76743139901035</v>
      </c>
      <c r="J14" s="12">
        <f t="shared" si="2"/>
        <v>142.85714285714286</v>
      </c>
      <c r="K14" s="13">
        <f t="shared" si="2"/>
        <v>145.0753634486469</v>
      </c>
    </row>
    <row r="15" spans="1:11" ht="15" customHeight="1">
      <c r="A15" s="32" t="s">
        <v>4</v>
      </c>
      <c r="B15" s="5">
        <v>2002</v>
      </c>
      <c r="C15" s="14">
        <v>226409</v>
      </c>
      <c r="D15" s="14">
        <v>2196</v>
      </c>
      <c r="E15" s="14">
        <v>89642</v>
      </c>
      <c r="F15" s="7">
        <f>(D15/C15)*100</f>
        <v>0.9699261071777182</v>
      </c>
      <c r="G15" s="8">
        <f>(E15*100)/(C15*365)</f>
        <v>0.10847383299601394</v>
      </c>
      <c r="H15" s="7">
        <f>E15/D15</f>
        <v>40.82058287795993</v>
      </c>
      <c r="I15" s="6">
        <f>E15/365</f>
        <v>245.5945205479452</v>
      </c>
      <c r="J15" s="14">
        <v>11</v>
      </c>
      <c r="K15" s="10">
        <f>(J15/C15)*100000</f>
        <v>4.858464106992213</v>
      </c>
    </row>
    <row r="16" spans="1:11" ht="15" customHeight="1">
      <c r="A16" s="30"/>
      <c r="B16" s="5">
        <v>2001</v>
      </c>
      <c r="C16" s="14">
        <v>235776</v>
      </c>
      <c r="D16" s="14">
        <v>2352</v>
      </c>
      <c r="E16" s="14">
        <v>91547</v>
      </c>
      <c r="F16" s="7">
        <f>(D16/C16)*100</f>
        <v>0.9975570032573289</v>
      </c>
      <c r="G16" s="8">
        <f>(E16*100)/(C16*365)</f>
        <v>0.10637795985602308</v>
      </c>
      <c r="H16" s="7">
        <f>E16/D16</f>
        <v>38.92304421768708</v>
      </c>
      <c r="I16" s="6">
        <f>E16/365</f>
        <v>250.813698630137</v>
      </c>
      <c r="J16" s="14">
        <v>4</v>
      </c>
      <c r="K16" s="10">
        <f>(J16/C16)*100000</f>
        <v>1.6965255157437569</v>
      </c>
    </row>
    <row r="17" spans="1:11" ht="15" customHeight="1" thickBot="1">
      <c r="A17" s="31"/>
      <c r="B17" s="11" t="s">
        <v>21</v>
      </c>
      <c r="C17" s="12">
        <f aca="true" t="shared" si="3" ref="C17:K17">(C15/C16)*100</f>
        <v>96.02716137350706</v>
      </c>
      <c r="D17" s="12">
        <f t="shared" si="3"/>
        <v>93.36734693877551</v>
      </c>
      <c r="E17" s="12">
        <f t="shared" si="3"/>
        <v>97.91910166362634</v>
      </c>
      <c r="F17" s="12">
        <f t="shared" si="3"/>
        <v>97.23014364197861</v>
      </c>
      <c r="G17" s="12">
        <f t="shared" si="3"/>
        <v>101.97021370105944</v>
      </c>
      <c r="H17" s="12">
        <f t="shared" si="3"/>
        <v>104.87510342115169</v>
      </c>
      <c r="I17" s="12">
        <f t="shared" si="3"/>
        <v>97.91910166362634</v>
      </c>
      <c r="J17" s="12">
        <f t="shared" si="3"/>
        <v>275</v>
      </c>
      <c r="K17" s="13">
        <f t="shared" si="3"/>
        <v>286.37730832254897</v>
      </c>
    </row>
    <row r="18" spans="1:11" ht="15" customHeight="1">
      <c r="A18" s="32" t="s">
        <v>5</v>
      </c>
      <c r="B18" s="5">
        <v>2002</v>
      </c>
      <c r="C18" s="14">
        <v>248898</v>
      </c>
      <c r="D18" s="14">
        <v>2166</v>
      </c>
      <c r="E18" s="14">
        <v>98347</v>
      </c>
      <c r="F18" s="7">
        <f>(D18/C18)*100</f>
        <v>0.8702360002892752</v>
      </c>
      <c r="G18" s="8">
        <f>(E18*100)/(C18*365)</f>
        <v>0.10825472105699457</v>
      </c>
      <c r="H18" s="7">
        <f>E18/D18</f>
        <v>45.404893813481074</v>
      </c>
      <c r="I18" s="6">
        <f>E18/365</f>
        <v>269.4438356164384</v>
      </c>
      <c r="J18" s="14">
        <v>11</v>
      </c>
      <c r="K18" s="10">
        <f>(J18/C18)*100000</f>
        <v>4.419481072567879</v>
      </c>
    </row>
    <row r="19" spans="1:11" ht="15" customHeight="1">
      <c r="A19" s="30"/>
      <c r="B19" s="5">
        <v>2001</v>
      </c>
      <c r="C19" s="14">
        <v>246596</v>
      </c>
      <c r="D19" s="14">
        <v>2393</v>
      </c>
      <c r="E19" s="14">
        <v>109120</v>
      </c>
      <c r="F19" s="7">
        <f>(D19/C19)*100</f>
        <v>0.9704131453875975</v>
      </c>
      <c r="G19" s="8">
        <f>(E19*100)/(C19*365)</f>
        <v>0.12123428770523002</v>
      </c>
      <c r="H19" s="7">
        <f>E19/D19</f>
        <v>45.5996656916005</v>
      </c>
      <c r="I19" s="6">
        <f>E19/365</f>
        <v>298.958904109589</v>
      </c>
      <c r="J19" s="14">
        <v>8</v>
      </c>
      <c r="K19" s="10">
        <f>(J19/C19)*100000</f>
        <v>3.244172654868692</v>
      </c>
    </row>
    <row r="20" spans="1:11" ht="15" customHeight="1" thickBot="1">
      <c r="A20" s="31"/>
      <c r="B20" s="11" t="s">
        <v>21</v>
      </c>
      <c r="C20" s="12">
        <f aca="true" t="shared" si="4" ref="C20:K20">(C18/C19)*100</f>
        <v>100.93351068143848</v>
      </c>
      <c r="D20" s="12">
        <f t="shared" si="4"/>
        <v>90.51399916422899</v>
      </c>
      <c r="E20" s="12">
        <f t="shared" si="4"/>
        <v>90.12738269794721</v>
      </c>
      <c r="F20" s="12">
        <f t="shared" si="4"/>
        <v>89.6768561334451</v>
      </c>
      <c r="G20" s="12">
        <f t="shared" si="4"/>
        <v>89.29381539338601</v>
      </c>
      <c r="H20" s="12">
        <f t="shared" si="4"/>
        <v>99.57286555687337</v>
      </c>
      <c r="I20" s="12">
        <f t="shared" si="4"/>
        <v>90.12738269794724</v>
      </c>
      <c r="J20" s="12">
        <f t="shared" si="4"/>
        <v>137.5</v>
      </c>
      <c r="K20" s="13">
        <f t="shared" si="4"/>
        <v>136.2282943213686</v>
      </c>
    </row>
    <row r="21" spans="1:11" ht="15" customHeight="1">
      <c r="A21" s="32" t="s">
        <v>17</v>
      </c>
      <c r="B21" s="5">
        <v>2002</v>
      </c>
      <c r="C21" s="14">
        <v>222653</v>
      </c>
      <c r="D21" s="14">
        <v>2830</v>
      </c>
      <c r="E21" s="14">
        <v>115616</v>
      </c>
      <c r="F21" s="7">
        <f>(D21/C21)*100</f>
        <v>1.2710360965268828</v>
      </c>
      <c r="G21" s="8">
        <f>(E21*100)/(C21*365)</f>
        <v>0.14226449425049814</v>
      </c>
      <c r="H21" s="7">
        <f>E21/D21</f>
        <v>40.853710247349824</v>
      </c>
      <c r="I21" s="6">
        <f>E21/365</f>
        <v>316.75616438356167</v>
      </c>
      <c r="J21" s="9">
        <v>16</v>
      </c>
      <c r="K21" s="10">
        <f>(J21/C21)*100000</f>
        <v>7.186069803685555</v>
      </c>
    </row>
    <row r="22" spans="1:11" ht="15" customHeight="1">
      <c r="A22" s="30"/>
      <c r="B22" s="5">
        <v>2001</v>
      </c>
      <c r="C22" s="14">
        <v>219914</v>
      </c>
      <c r="D22" s="14">
        <v>2970</v>
      </c>
      <c r="E22" s="14">
        <v>115377</v>
      </c>
      <c r="F22" s="7">
        <f>(D22/C22)*100</f>
        <v>1.3505279336467892</v>
      </c>
      <c r="G22" s="8">
        <f>(E22*100)/(C22*365)</f>
        <v>0.14373862958384354</v>
      </c>
      <c r="H22" s="7">
        <f>E22/D22</f>
        <v>38.84747474747475</v>
      </c>
      <c r="I22" s="6">
        <f>E22/365</f>
        <v>316.1013698630137</v>
      </c>
      <c r="J22" s="9">
        <v>16</v>
      </c>
      <c r="K22" s="10">
        <f>(J22/C22)*100000</f>
        <v>7.275571359713343</v>
      </c>
    </row>
    <row r="23" spans="1:11" ht="15" customHeight="1" thickBot="1">
      <c r="A23" s="31"/>
      <c r="B23" s="11" t="s">
        <v>21</v>
      </c>
      <c r="C23" s="12">
        <f aca="true" t="shared" si="5" ref="C23:K23">(C21/C22)*100</f>
        <v>101.24548687214092</v>
      </c>
      <c r="D23" s="12">
        <f t="shared" si="5"/>
        <v>95.28619528619528</v>
      </c>
      <c r="E23" s="12">
        <f t="shared" si="5"/>
        <v>100.20714700503565</v>
      </c>
      <c r="F23" s="12">
        <f t="shared" si="5"/>
        <v>94.11401755273161</v>
      </c>
      <c r="G23" s="12">
        <f t="shared" si="5"/>
        <v>98.97443342989052</v>
      </c>
      <c r="H23" s="12">
        <f t="shared" si="5"/>
        <v>105.16439102648619</v>
      </c>
      <c r="I23" s="12">
        <f t="shared" si="5"/>
        <v>100.20714700503568</v>
      </c>
      <c r="J23" s="12">
        <f t="shared" si="5"/>
        <v>100</v>
      </c>
      <c r="K23" s="13">
        <f t="shared" si="5"/>
        <v>98.76983467548158</v>
      </c>
    </row>
    <row r="24" spans="1:11" ht="15" customHeight="1">
      <c r="A24" s="32" t="s">
        <v>6</v>
      </c>
      <c r="B24" s="5">
        <v>2002</v>
      </c>
      <c r="C24" s="14">
        <v>240228</v>
      </c>
      <c r="D24" s="14">
        <v>2701</v>
      </c>
      <c r="E24" s="14">
        <v>119205</v>
      </c>
      <c r="F24" s="7">
        <f>(D24/C24)*100</f>
        <v>1.1243485355578866</v>
      </c>
      <c r="G24" s="8">
        <f>(E24*100)/(C24*365)</f>
        <v>0.13594961498904806</v>
      </c>
      <c r="H24" s="7">
        <f>E24/D24</f>
        <v>44.133654202147355</v>
      </c>
      <c r="I24" s="6">
        <f>E24/365</f>
        <v>326.5890410958904</v>
      </c>
      <c r="J24" s="9">
        <v>13</v>
      </c>
      <c r="K24" s="10">
        <f>(J24/C24)*100000</f>
        <v>5.4115257172352935</v>
      </c>
    </row>
    <row r="25" spans="1:11" ht="15" customHeight="1">
      <c r="A25" s="30"/>
      <c r="B25" s="5">
        <v>2001</v>
      </c>
      <c r="C25" s="14">
        <v>229711</v>
      </c>
      <c r="D25" s="14">
        <v>3008</v>
      </c>
      <c r="E25" s="14">
        <v>122418</v>
      </c>
      <c r="F25" s="7">
        <f>(D25/C25)*100</f>
        <v>1.3094714663207248</v>
      </c>
      <c r="G25" s="8">
        <f>(E25*100)/(C25*365)</f>
        <v>0.1460059730800518</v>
      </c>
      <c r="H25" s="7">
        <f>E25/D25</f>
        <v>40.69747340425532</v>
      </c>
      <c r="I25" s="6">
        <f>E25/365</f>
        <v>335.3917808219178</v>
      </c>
      <c r="J25" s="9">
        <v>17</v>
      </c>
      <c r="K25" s="10">
        <f>(J25/C25)*100000</f>
        <v>7.400603366839202</v>
      </c>
    </row>
    <row r="26" spans="1:11" ht="15" customHeight="1" thickBot="1">
      <c r="A26" s="31"/>
      <c r="B26" s="11" t="s">
        <v>21</v>
      </c>
      <c r="C26" s="12">
        <f aca="true" t="shared" si="6" ref="C26:K26">(C24/C25)*100</f>
        <v>104.57836150641458</v>
      </c>
      <c r="D26" s="12">
        <f t="shared" si="6"/>
        <v>89.7938829787234</v>
      </c>
      <c r="E26" s="12">
        <f t="shared" si="6"/>
        <v>97.37538597265109</v>
      </c>
      <c r="F26" s="12">
        <f t="shared" si="6"/>
        <v>85.86277475117609</v>
      </c>
      <c r="G26" s="12">
        <f t="shared" si="6"/>
        <v>93.11236528282986</v>
      </c>
      <c r="H26" s="12">
        <f t="shared" si="6"/>
        <v>108.44322880626972</v>
      </c>
      <c r="I26" s="12">
        <f t="shared" si="6"/>
        <v>97.37538597265109</v>
      </c>
      <c r="J26" s="12">
        <f t="shared" si="6"/>
        <v>76.47058823529412</v>
      </c>
      <c r="K26" s="13">
        <f t="shared" si="6"/>
        <v>73.12276376657863</v>
      </c>
    </row>
    <row r="27" spans="1:11" ht="15" customHeight="1">
      <c r="A27" s="32" t="s">
        <v>7</v>
      </c>
      <c r="B27" s="5">
        <v>2002</v>
      </c>
      <c r="C27" s="14">
        <v>278440</v>
      </c>
      <c r="D27" s="14">
        <v>2201</v>
      </c>
      <c r="E27" s="14">
        <v>89763</v>
      </c>
      <c r="F27" s="7">
        <f>(D27/C27)*100</f>
        <v>0.7904755063927597</v>
      </c>
      <c r="G27" s="8">
        <f>(E27*100)/(C27*365)</f>
        <v>0.08832280828805497</v>
      </c>
      <c r="H27" s="7">
        <f>E27/D27</f>
        <v>40.782825988187184</v>
      </c>
      <c r="I27" s="6">
        <f>E27/365</f>
        <v>245.92602739726027</v>
      </c>
      <c r="J27" s="9">
        <v>9</v>
      </c>
      <c r="K27" s="10">
        <f>(J27/C27)*100000</f>
        <v>3.232294210601925</v>
      </c>
    </row>
    <row r="28" spans="1:11" ht="15" customHeight="1">
      <c r="A28" s="30"/>
      <c r="B28" s="5">
        <v>2001</v>
      </c>
      <c r="C28" s="14">
        <v>266719</v>
      </c>
      <c r="D28" s="14">
        <v>2241</v>
      </c>
      <c r="E28" s="14">
        <v>93821</v>
      </c>
      <c r="F28" s="7">
        <f>(D28/C28)*100</f>
        <v>0.8402101087661547</v>
      </c>
      <c r="G28" s="8">
        <f>(E28*100)/(C28*365)</f>
        <v>0.09637252524808444</v>
      </c>
      <c r="H28" s="7">
        <f>E28/D28</f>
        <v>41.8656849620705</v>
      </c>
      <c r="I28" s="6">
        <f>E28/365</f>
        <v>257.04383561643834</v>
      </c>
      <c r="J28" s="9">
        <v>22</v>
      </c>
      <c r="K28" s="10">
        <f>(J28/C28)*100000</f>
        <v>8.248381255178671</v>
      </c>
    </row>
    <row r="29" spans="1:11" ht="15" customHeight="1" thickBot="1">
      <c r="A29" s="33"/>
      <c r="B29" s="4" t="s">
        <v>21</v>
      </c>
      <c r="C29" s="15">
        <f aca="true" t="shared" si="7" ref="C29:K29">(C27/C28)*100</f>
        <v>104.39451257690678</v>
      </c>
      <c r="D29" s="15">
        <f t="shared" si="7"/>
        <v>98.21508255243195</v>
      </c>
      <c r="E29" s="15">
        <f t="shared" si="7"/>
        <v>95.67474232847657</v>
      </c>
      <c r="F29" s="15">
        <f t="shared" si="7"/>
        <v>94.08069459597075</v>
      </c>
      <c r="G29" s="15">
        <f t="shared" si="7"/>
        <v>91.64729061596373</v>
      </c>
      <c r="H29" s="15">
        <f t="shared" si="7"/>
        <v>97.41349275698136</v>
      </c>
      <c r="I29" s="15">
        <f t="shared" si="7"/>
        <v>95.67474232847657</v>
      </c>
      <c r="J29" s="15">
        <f t="shared" si="7"/>
        <v>40.909090909090914</v>
      </c>
      <c r="K29" s="16">
        <f t="shared" si="7"/>
        <v>39.187012707160676</v>
      </c>
    </row>
    <row r="30" spans="1:11" ht="15" customHeight="1" thickTop="1">
      <c r="A30" s="29" t="s">
        <v>18</v>
      </c>
      <c r="B30" s="17">
        <v>2002</v>
      </c>
      <c r="C30" s="14">
        <f aca="true" t="shared" si="8" ref="C30:E31">C6+C9+C12+C15+C18+C21+C24+C27</f>
        <v>2023454</v>
      </c>
      <c r="D30" s="14">
        <f t="shared" si="8"/>
        <v>19439</v>
      </c>
      <c r="E30" s="14">
        <f t="shared" si="8"/>
        <v>800189</v>
      </c>
      <c r="F30" s="7">
        <f>(D30/C30)*100</f>
        <v>0.9606840580512331</v>
      </c>
      <c r="G30" s="8">
        <f>(E30*100)/(C30*365)</f>
        <v>0.10834437699779616</v>
      </c>
      <c r="H30" s="7">
        <f>E30/D30</f>
        <v>41.16410309172282</v>
      </c>
      <c r="I30" s="6">
        <f>E30/365</f>
        <v>2192.2986301369865</v>
      </c>
      <c r="J30" s="14">
        <f>J6+J9+J12+J15+J18+J21+J24+J27</f>
        <v>87</v>
      </c>
      <c r="K30" s="10">
        <f>(J30/C30)*100000</f>
        <v>4.2995788389555685</v>
      </c>
    </row>
    <row r="31" spans="1:11" ht="15" customHeight="1">
      <c r="A31" s="30"/>
      <c r="B31" s="5">
        <v>2001</v>
      </c>
      <c r="C31" s="14">
        <f t="shared" si="8"/>
        <v>2035316</v>
      </c>
      <c r="D31" s="14">
        <f t="shared" si="8"/>
        <v>20889</v>
      </c>
      <c r="E31" s="14">
        <f t="shared" si="8"/>
        <v>835945</v>
      </c>
      <c r="F31" s="7">
        <f>(D31/C31)*100</f>
        <v>1.026327115789391</v>
      </c>
      <c r="G31" s="8">
        <f>(E31*100)/(C31*365)</f>
        <v>0.1125260290771852</v>
      </c>
      <c r="H31" s="7">
        <f>E31/D31</f>
        <v>40.01843075302791</v>
      </c>
      <c r="I31" s="6">
        <f>E31/365</f>
        <v>2290.2602739726026</v>
      </c>
      <c r="J31" s="14">
        <f>J7+J10+J13+J16+J19+J22+J25+J28</f>
        <v>100</v>
      </c>
      <c r="K31" s="10">
        <f>(J31/C31)*100000</f>
        <v>4.913241973236588</v>
      </c>
    </row>
    <row r="32" spans="1:11" ht="15" customHeight="1" thickBot="1">
      <c r="A32" s="31"/>
      <c r="B32" s="11" t="s">
        <v>21</v>
      </c>
      <c r="C32" s="12">
        <f aca="true" t="shared" si="9" ref="C32:K32">(C30/C31)*100</f>
        <v>99.41719123713467</v>
      </c>
      <c r="D32" s="12">
        <f t="shared" si="9"/>
        <v>93.05854756091722</v>
      </c>
      <c r="E32" s="12">
        <f t="shared" si="9"/>
        <v>95.7226851048813</v>
      </c>
      <c r="F32" s="12">
        <f t="shared" si="9"/>
        <v>93.60408034355898</v>
      </c>
      <c r="G32" s="12">
        <f t="shared" si="9"/>
        <v>96.2838357367781</v>
      </c>
      <c r="H32" s="12">
        <f t="shared" si="9"/>
        <v>102.86286172930015</v>
      </c>
      <c r="I32" s="12">
        <f t="shared" si="9"/>
        <v>95.72268510488132</v>
      </c>
      <c r="J32" s="12">
        <f t="shared" si="9"/>
        <v>87</v>
      </c>
      <c r="K32" s="13">
        <f t="shared" si="9"/>
        <v>87.51001604187691</v>
      </c>
    </row>
    <row r="33" spans="1:11" ht="15" customHeight="1">
      <c r="A33" s="18"/>
      <c r="B33" s="18"/>
      <c r="C33" s="19"/>
      <c r="D33" s="19"/>
      <c r="E33" s="19"/>
      <c r="F33" s="20"/>
      <c r="G33" s="21"/>
      <c r="H33" s="20"/>
      <c r="I33" s="19"/>
      <c r="J33" s="22"/>
      <c r="K33" s="20"/>
    </row>
    <row r="34" ht="12.75" customHeight="1"/>
  </sheetData>
  <mergeCells count="20">
    <mergeCell ref="A21:A23"/>
    <mergeCell ref="A24:A26"/>
    <mergeCell ref="A27:A29"/>
    <mergeCell ref="A30:A32"/>
    <mergeCell ref="A9:A11"/>
    <mergeCell ref="A12:A14"/>
    <mergeCell ref="A15:A17"/>
    <mergeCell ref="A18:A20"/>
    <mergeCell ref="K3:K5"/>
    <mergeCell ref="A6:A8"/>
    <mergeCell ref="E3:E5"/>
    <mergeCell ref="F3:F5"/>
    <mergeCell ref="G3:G5"/>
    <mergeCell ref="H3:H5"/>
    <mergeCell ref="A3:A5"/>
    <mergeCell ref="B3:B5"/>
    <mergeCell ref="C3:C5"/>
    <mergeCell ref="D3:D5"/>
    <mergeCell ref="I3:I5"/>
    <mergeCell ref="J3:J5"/>
  </mergeCells>
  <printOptions horizontalCentered="1"/>
  <pageMargins left="0.39" right="0.4" top="0.984251968503937" bottom="0.5905511811023623" header="0.7874015748031497" footer="0.3937007874015748"/>
  <pageSetup horizontalDpi="300" verticalDpi="300" orientation="landscape" paperSize="9" r:id="rId1"/>
  <headerFooter alignWithMargins="0">
    <oddHeader>&amp;RTabuľka č. 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Prehľad ukazovateľov PÚ v SR podľa regiónov za rok 1995 v porovnaní s rokom 1994</dc:title>
  <dc:subject>P3_p2_95.xls</dc:subject>
  <dc:creator>UBP Bratislava</dc:creator>
  <cp:keywords>regiónov</cp:keywords>
  <dc:description/>
  <cp:lastModifiedBy>Nip</cp:lastModifiedBy>
  <cp:lastPrinted>2003-02-26T11:41:27Z</cp:lastPrinted>
  <dcterms:created xsi:type="dcterms:W3CDTF">1999-03-01T09:15:48Z</dcterms:created>
  <dcterms:modified xsi:type="dcterms:W3CDTF">2003-02-26T11:41:29Z</dcterms:modified>
  <cp:category/>
  <cp:version/>
  <cp:contentType/>
  <cp:contentStatus/>
</cp:coreProperties>
</file>